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45" windowWidth="19170" windowHeight="11835" activeTab="0"/>
  </bookViews>
  <sheets>
    <sheet name="2.1, 2.2, 2.3" sheetId="1" r:id="rId1"/>
    <sheet name="2.4" sheetId="2" r:id="rId2"/>
    <sheet name="2.5" sheetId="3" r:id="rId3"/>
    <sheet name="2.6, 2.7" sheetId="4" r:id="rId4"/>
    <sheet name="2.8, 2.9, " sheetId="5" r:id="rId5"/>
    <sheet name="2.10" sheetId="6" r:id="rId6"/>
  </sheets>
  <definedNames>
    <definedName name="_xlnm.Print_Area" localSheetId="2">'2.5'!$A$1:$K$37</definedName>
  </definedNames>
  <calcPr fullCalcOnLoad="1"/>
</workbook>
</file>

<file path=xl/sharedStrings.xml><?xml version="1.0" encoding="utf-8"?>
<sst xmlns="http://schemas.openxmlformats.org/spreadsheetml/2006/main" count="452" uniqueCount="125">
  <si>
    <t>Läsår</t>
  </si>
  <si>
    <t>Studiebidrag</t>
  </si>
  <si>
    <t>Inackorderingstillägg</t>
  </si>
  <si>
    <t>Extra tillägg</t>
  </si>
  <si>
    <t>1 190 – 2 350</t>
  </si>
  <si>
    <t>285 – 855</t>
  </si>
  <si>
    <t>1 300 -</t>
  </si>
  <si>
    <t>Totalt</t>
  </si>
  <si>
    <t>105 000 - 124 999</t>
  </si>
  <si>
    <t>Kvinnor</t>
  </si>
  <si>
    <t>Män</t>
  </si>
  <si>
    <t>Inackorderings-
tillägg</t>
  </si>
  <si>
    <t xml:space="preserve">Läsår
</t>
  </si>
  <si>
    <t xml:space="preserve">Studiebidrag
</t>
  </si>
  <si>
    <t xml:space="preserve">Extra tillägg
</t>
  </si>
  <si>
    <t>2               Studiehjälp</t>
  </si>
  <si>
    <t>Tabell 2.1     Belopp per månad, kr</t>
  </si>
  <si>
    <t>Tabell 2.2     Utbetalda belopp i studiehjälp fördelade efter bidragsform och kön, mnkr</t>
  </si>
  <si>
    <t>2003/04</t>
  </si>
  <si>
    <t>-</t>
  </si>
  <si>
    <t xml:space="preserve">                 Study allowance</t>
  </si>
  <si>
    <t xml:space="preserve">                     Amount per month, SEK            </t>
  </si>
  <si>
    <t>Tabell 2.3     Antal studerande som fått studiehjälp fördelade efter bidragsform och kön</t>
  </si>
  <si>
    <r>
      <t>0</t>
    </r>
    <r>
      <rPr>
        <sz val="8.5"/>
        <rFont val="Arial"/>
        <family val="2"/>
      </rPr>
      <t>85 000 - 104 999</t>
    </r>
  </si>
  <si>
    <r>
      <t>000 00</t>
    </r>
    <r>
      <rPr>
        <sz val="8.5"/>
        <rFont val="Arial"/>
        <family val="2"/>
      </rPr>
      <t xml:space="preserve">0 - </t>
    </r>
    <r>
      <rPr>
        <sz val="8.5"/>
        <color indexed="9"/>
        <rFont val="Arial"/>
        <family val="2"/>
      </rPr>
      <t>0</t>
    </r>
    <r>
      <rPr>
        <sz val="8.5"/>
        <rFont val="Arial"/>
        <family val="2"/>
      </rPr>
      <t>84 999</t>
    </r>
  </si>
  <si>
    <t>2004/05</t>
  </si>
  <si>
    <t>Dagliga resor</t>
  </si>
  <si>
    <t xml:space="preserve"> </t>
  </si>
  <si>
    <t>125 000 -</t>
  </si>
  <si>
    <r>
      <t xml:space="preserve">Totalt </t>
    </r>
    <r>
      <rPr>
        <vertAlign val="superscript"/>
        <sz val="8.5"/>
        <rFont val="Arial"/>
        <family val="2"/>
      </rPr>
      <t>2)</t>
    </r>
  </si>
  <si>
    <t>Komplette-
rande utb</t>
  </si>
  <si>
    <t>Fristående
skola</t>
  </si>
  <si>
    <t xml:space="preserve">
Deltid
</t>
  </si>
  <si>
    <t>Kommunal
skola</t>
  </si>
  <si>
    <r>
      <t>0 00</t>
    </r>
    <r>
      <rPr>
        <sz val="8.5"/>
        <rFont val="Arial"/>
        <family val="0"/>
      </rPr>
      <t xml:space="preserve">1 - </t>
    </r>
    <r>
      <rPr>
        <sz val="8.5"/>
        <color indexed="9"/>
        <rFont val="Arial"/>
        <family val="2"/>
      </rPr>
      <t>0 0</t>
    </r>
    <r>
      <rPr>
        <sz val="8.5"/>
        <rFont val="Arial"/>
        <family val="0"/>
      </rPr>
      <t>44</t>
    </r>
  </si>
  <si>
    <r>
      <t>0 0</t>
    </r>
    <r>
      <rPr>
        <sz val="8.5"/>
        <rFont val="Arial"/>
        <family val="0"/>
      </rPr>
      <t xml:space="preserve">45 - </t>
    </r>
    <r>
      <rPr>
        <sz val="8.5"/>
        <color indexed="9"/>
        <rFont val="Arial"/>
        <family val="2"/>
      </rPr>
      <t>0 0</t>
    </r>
    <r>
      <rPr>
        <sz val="8.5"/>
        <rFont val="Arial"/>
        <family val="0"/>
      </rPr>
      <t>84</t>
    </r>
  </si>
  <si>
    <r>
      <t>0 0</t>
    </r>
    <r>
      <rPr>
        <sz val="8.5"/>
        <rFont val="Arial"/>
        <family val="0"/>
      </rPr>
      <t xml:space="preserve">85 - </t>
    </r>
    <r>
      <rPr>
        <sz val="8.5"/>
        <color indexed="9"/>
        <rFont val="Arial"/>
        <family val="2"/>
      </rPr>
      <t xml:space="preserve">0 </t>
    </r>
    <r>
      <rPr>
        <sz val="8.5"/>
        <rFont val="Arial"/>
        <family val="0"/>
      </rPr>
      <t>124</t>
    </r>
  </si>
  <si>
    <r>
      <t xml:space="preserve">0 </t>
    </r>
    <r>
      <rPr>
        <sz val="8.5"/>
        <rFont val="Arial"/>
        <family val="0"/>
      </rPr>
      <t xml:space="preserve">125 - </t>
    </r>
    <r>
      <rPr>
        <sz val="8.5"/>
        <color indexed="9"/>
        <rFont val="Arial"/>
        <family val="2"/>
      </rPr>
      <t xml:space="preserve">0 </t>
    </r>
    <r>
      <rPr>
        <sz val="8.5"/>
        <rFont val="Arial"/>
        <family val="0"/>
      </rPr>
      <t>174</t>
    </r>
  </si>
  <si>
    <r>
      <t xml:space="preserve">0 </t>
    </r>
    <r>
      <rPr>
        <sz val="8.5"/>
        <rFont val="Arial"/>
        <family val="0"/>
      </rPr>
      <t xml:space="preserve">175 - </t>
    </r>
    <r>
      <rPr>
        <sz val="8.5"/>
        <color indexed="9"/>
        <rFont val="Arial"/>
        <family val="2"/>
      </rPr>
      <t xml:space="preserve">0 </t>
    </r>
    <r>
      <rPr>
        <sz val="8.5"/>
        <rFont val="Arial"/>
        <family val="0"/>
      </rPr>
      <t>224</t>
    </r>
  </si>
  <si>
    <r>
      <t xml:space="preserve">0 </t>
    </r>
    <r>
      <rPr>
        <sz val="8.5"/>
        <rFont val="Arial"/>
        <family val="0"/>
      </rPr>
      <t xml:space="preserve">225 - </t>
    </r>
    <r>
      <rPr>
        <sz val="8.5"/>
        <color indexed="9"/>
        <rFont val="Arial"/>
        <family val="2"/>
      </rPr>
      <t xml:space="preserve">0 </t>
    </r>
    <r>
      <rPr>
        <sz val="8.5"/>
        <rFont val="Arial"/>
        <family val="0"/>
      </rPr>
      <t>599</t>
    </r>
  </si>
  <si>
    <r>
      <t xml:space="preserve">0 </t>
    </r>
    <r>
      <rPr>
        <sz val="8.5"/>
        <rFont val="Arial"/>
        <family val="0"/>
      </rPr>
      <t xml:space="preserve">600 - </t>
    </r>
    <r>
      <rPr>
        <sz val="8.5"/>
        <color indexed="9"/>
        <rFont val="Arial"/>
        <family val="2"/>
      </rPr>
      <t xml:space="preserve">0 </t>
    </r>
    <r>
      <rPr>
        <sz val="8.5"/>
        <rFont val="Arial"/>
        <family val="0"/>
      </rPr>
      <t>899</t>
    </r>
  </si>
  <si>
    <r>
      <t xml:space="preserve">0 </t>
    </r>
    <r>
      <rPr>
        <sz val="8.5"/>
        <rFont val="Arial"/>
        <family val="0"/>
      </rPr>
      <t>900 - 1 299</t>
    </r>
  </si>
  <si>
    <r>
      <t>Kvinnor</t>
    </r>
    <r>
      <rPr>
        <b/>
        <vertAlign val="superscript"/>
        <sz val="8.5"/>
        <rFont val="Arial"/>
        <family val="2"/>
      </rPr>
      <t>3)</t>
    </r>
  </si>
  <si>
    <r>
      <t>Män</t>
    </r>
    <r>
      <rPr>
        <b/>
        <vertAlign val="superscript"/>
        <sz val="8.5"/>
        <rFont val="Arial"/>
        <family val="2"/>
      </rPr>
      <t>3)</t>
    </r>
  </si>
  <si>
    <r>
      <t>Totalt</t>
    </r>
    <r>
      <rPr>
        <b/>
        <vertAlign val="superscript"/>
        <sz val="8.5"/>
        <rFont val="Arial"/>
        <family val="2"/>
      </rPr>
      <t>3)</t>
    </r>
  </si>
  <si>
    <r>
      <t>Kvinnor</t>
    </r>
    <r>
      <rPr>
        <b/>
        <vertAlign val="superscript"/>
        <sz val="8.5"/>
        <rFont val="Arial"/>
        <family val="2"/>
      </rPr>
      <t>2)</t>
    </r>
  </si>
  <si>
    <r>
      <t>Män</t>
    </r>
    <r>
      <rPr>
        <b/>
        <vertAlign val="superscript"/>
        <sz val="8.5"/>
        <rFont val="Arial"/>
        <family val="2"/>
      </rPr>
      <t>2)</t>
    </r>
  </si>
  <si>
    <r>
      <t>Totalt</t>
    </r>
    <r>
      <rPr>
        <b/>
        <vertAlign val="superscript"/>
        <sz val="8.5"/>
        <rFont val="Arial"/>
        <family val="2"/>
      </rPr>
      <t>2)</t>
    </r>
  </si>
  <si>
    <t>Grund-
skola</t>
  </si>
  <si>
    <t>Folkhög-
skola</t>
  </si>
  <si>
    <t>Vuxen-
utbildning</t>
  </si>
  <si>
    <r>
      <t>Saknas</t>
    </r>
    <r>
      <rPr>
        <vertAlign val="superscript"/>
        <sz val="8.5"/>
        <rFont val="Arial"/>
        <family val="2"/>
      </rPr>
      <t>1)</t>
    </r>
    <r>
      <rPr>
        <sz val="8.5"/>
        <rFont val="Arial"/>
        <family val="2"/>
      </rPr>
      <t xml:space="preserve">
</t>
    </r>
  </si>
  <si>
    <r>
      <t>Totalt</t>
    </r>
    <r>
      <rPr>
        <vertAlign val="superscript"/>
        <sz val="8.5"/>
        <rFont val="Arial"/>
        <family val="2"/>
      </rPr>
      <t xml:space="preserve"> 2)
</t>
    </r>
  </si>
  <si>
    <t>Avståndsklass, 
km</t>
  </si>
  <si>
    <r>
      <t>Ekonomiskt
underlag, kr</t>
    </r>
    <r>
      <rPr>
        <vertAlign val="superscript"/>
        <sz val="8.5"/>
        <rFont val="Arial"/>
        <family val="2"/>
      </rPr>
      <t>1)</t>
    </r>
  </si>
  <si>
    <t xml:space="preserve">Bidragsform
</t>
  </si>
  <si>
    <t>1)   Uppgifter om skolform saknas för utlandsstuderande. De elever som studerar utomlands 
      ingår därför i kolumnen saknas (skolform saknas).
2)   Nettoräknat antal. Studerande som läst på olika skolformer under läsåret har endast
      räknats en gång.</t>
  </si>
  <si>
    <t>1)   Avser föräldrarnas och i förekommande fall elevens beräknade inkomster och viss del av förmögenhet.
2)   Uppgifter om skolform saknas för utlandsstuderande. De elever som studerar utomlands ingår därför i 
      kolumnen saknas (skolform saknas).
3)   Nettoräknat antal. Studerande som läst på olika skolformer under läsåret har endast räknats en gång.</t>
  </si>
  <si>
    <t xml:space="preserve">
Bidragsform
</t>
  </si>
  <si>
    <t>1)   Uppgifter om skolform saknas för utlandsstuderande. De elever som studerar utomlands ingår därför i 
      kolumnen saknas (skolform saknas).
2)   Nettoräknat antal. Studerande som läst på olika skolformer under läsåret har endast räknats en gång.</t>
  </si>
  <si>
    <t xml:space="preserve">  Kvinnor</t>
  </si>
  <si>
    <t xml:space="preserve">   Män</t>
  </si>
  <si>
    <t xml:space="preserve">   Kvinnor</t>
  </si>
  <si>
    <t xml:space="preserve">  Män</t>
  </si>
  <si>
    <t>2005/06</t>
  </si>
  <si>
    <t>Tabell 2.4     Antal studerande som fått studiehjälp fördelade efter skolform, 
                     bidragsform och kön, 2005/06</t>
  </si>
  <si>
    <t xml:space="preserve">                     Number of students receiving study allowance by type of school, 
                     type of grant and sex, 2005/06</t>
  </si>
  <si>
    <t xml:space="preserve">                      Number of students receiving boarding supplement by 
                      distance from home, type of school and sex, 2005/06</t>
  </si>
  <si>
    <t>Tabell 2.7     Antal studerande som fått avslag fördelade efter bidragsform, 
                      skolform och kön, 2005/06</t>
  </si>
  <si>
    <t xml:space="preserve">                      Number of rejections by type of grant, type of school and sex, 2005/06</t>
  </si>
  <si>
    <t>Kommunal skola</t>
  </si>
  <si>
    <t>Fristående skola</t>
  </si>
  <si>
    <t xml:space="preserve">
Region
</t>
  </si>
  <si>
    <t>Län</t>
  </si>
  <si>
    <t>Hela riket</t>
  </si>
  <si>
    <t>Stockholm</t>
  </si>
  <si>
    <t>Östra Mellansverige</t>
  </si>
  <si>
    <t xml:space="preserve">Uppsala </t>
  </si>
  <si>
    <t>Södermanland</t>
  </si>
  <si>
    <t>Östergötland</t>
  </si>
  <si>
    <t>Örebro</t>
  </si>
  <si>
    <t>Västmanland</t>
  </si>
  <si>
    <t>Småland med öarna</t>
  </si>
  <si>
    <t>Jönköping</t>
  </si>
  <si>
    <t>Kronoberg</t>
  </si>
  <si>
    <t xml:space="preserve">Kalmar </t>
  </si>
  <si>
    <t>Gotland</t>
  </si>
  <si>
    <t>Sydsverige</t>
  </si>
  <si>
    <t>Blekinge</t>
  </si>
  <si>
    <t xml:space="preserve">Skåne </t>
  </si>
  <si>
    <t>Västsverige</t>
  </si>
  <si>
    <t>Halland</t>
  </si>
  <si>
    <t>Västra Götaland</t>
  </si>
  <si>
    <t>Norra Mellansverige</t>
  </si>
  <si>
    <t>Värmland</t>
  </si>
  <si>
    <t>Dalarna</t>
  </si>
  <si>
    <t>Gävleborg</t>
  </si>
  <si>
    <t>Mellersta Norrland</t>
  </si>
  <si>
    <t>Västernorrland</t>
  </si>
  <si>
    <t>Jämtland</t>
  </si>
  <si>
    <t>Övre Norrland</t>
  </si>
  <si>
    <t>Västerbotten</t>
  </si>
  <si>
    <t>Norrbotten</t>
  </si>
  <si>
    <t>Saknas</t>
  </si>
  <si>
    <t>1)  Avser fristående och kommunala gymnasieskolor.
2)  Bruttoräknat antal, en person kan vara med under flera stöd. Mellanskillnaden mellan nettoräknat och bruttoräknat är på totalnivå 184, 238 och 301 personer resp läsår.</t>
  </si>
  <si>
    <r>
      <t>Totalt</t>
    </r>
    <r>
      <rPr>
        <vertAlign val="superscript"/>
        <sz val="8.5"/>
        <rFont val="Arial"/>
        <family val="2"/>
      </rPr>
      <t>2)</t>
    </r>
  </si>
  <si>
    <r>
      <t>Totalt</t>
    </r>
    <r>
      <rPr>
        <vertAlign val="superscript"/>
        <sz val="8"/>
        <rFont val="Arial"/>
        <family val="2"/>
      </rPr>
      <t>3)</t>
    </r>
  </si>
  <si>
    <t>1)   Avser fristående och kommunala gymnasieskolor
2)   De studerande är fördelade efter det län och den region där skolan ligger. 
3)   Avser bruttoräknat antal studerande per geografiskt område.</t>
  </si>
  <si>
    <t>Tabell 2.5     Antal studerande som fått inackorderingstillägg fördelade efter 
                    avståndsklass, skolform och kön, 2005/06</t>
  </si>
  <si>
    <t xml:space="preserve">                      Total disbursed amount by type of grant and sex, SEK million</t>
  </si>
  <si>
    <t xml:space="preserve">                      Number of students receiving study allowance by type of grant and sex</t>
  </si>
  <si>
    <r>
      <t>Totalt</t>
    </r>
    <r>
      <rPr>
        <vertAlign val="superscript"/>
        <sz val="8.5"/>
        <rFont val="Arial"/>
        <family val="2"/>
      </rPr>
      <t xml:space="preserve">2)
</t>
    </r>
  </si>
  <si>
    <t>Tabell 2.6     Antal studerande som fått extra tillägg fördelade efter storlek på 
                      ekonomiskt underlag, skolform och kön, 2005/06</t>
  </si>
  <si>
    <t xml:space="preserve">                      Number of students receiving supplementary allowance by combined 
                      gross income, type of school and sex, 2005/06</t>
  </si>
  <si>
    <r>
      <t>Saknas</t>
    </r>
    <r>
      <rPr>
        <vertAlign val="superscript"/>
        <sz val="8.5"/>
        <rFont val="Arial"/>
        <family val="2"/>
      </rPr>
      <t xml:space="preserve">1)
</t>
    </r>
  </si>
  <si>
    <r>
      <t>Tabell 2.8     Antal studerande som fått studiehjälp indragen</t>
    </r>
    <r>
      <rPr>
        <b/>
        <vertAlign val="superscript"/>
        <sz val="10"/>
        <rFont val="Arial"/>
        <family val="2"/>
      </rPr>
      <t>1)</t>
    </r>
    <r>
      <rPr>
        <b/>
        <sz val="10"/>
        <rFont val="Arial"/>
        <family val="2"/>
      </rPr>
      <t xml:space="preserve"> på grund av ogiltig
                      frånvaro efter bidragsform och kön</t>
    </r>
  </si>
  <si>
    <t>tabe</t>
  </si>
  <si>
    <r>
      <t>Tabell 2.9     Antal studerande som fått studiehjälp indragen</t>
    </r>
    <r>
      <rPr>
        <b/>
        <vertAlign val="superscript"/>
        <sz val="10"/>
        <rFont val="Arial"/>
        <family val="2"/>
      </rPr>
      <t>1)</t>
    </r>
    <r>
      <rPr>
        <b/>
        <sz val="10"/>
        <rFont val="Arial"/>
        <family val="2"/>
      </rPr>
      <t xml:space="preserve"> 
                      på grund av ogiltig frånvaro efter skolform 
                      och kön</t>
    </r>
  </si>
  <si>
    <t xml:space="preserve">                      Number of students with withdrawn study allowance 
                      due to unauthorized absence and by type of school 
                      and sex</t>
  </si>
  <si>
    <t xml:space="preserve">1)  Avser fristående och kommunala gymnasieskolor.
2)  Bruttoräknat antal, men det är endast en kvinna 2005/06 som förekommer 
     under båda skolformerna och har ogiltig frånvaro på bägge skolformerna. </t>
  </si>
  <si>
    <r>
      <t>Tabell 2.10    Antal studerande som har fått indragen studiehjälp</t>
    </r>
    <r>
      <rPr>
        <b/>
        <vertAlign val="superscript"/>
        <sz val="10"/>
        <rFont val="Arial"/>
        <family val="2"/>
      </rPr>
      <t>1)</t>
    </r>
    <r>
      <rPr>
        <b/>
        <sz val="10"/>
        <rFont val="Arial"/>
        <family val="2"/>
      </rPr>
      <t xml:space="preserve"> på grund av 
                      ogiltig frånvaro fördelade efter region, län och  kön</t>
    </r>
    <r>
      <rPr>
        <b/>
        <vertAlign val="superscript"/>
        <sz val="10"/>
        <rFont val="Arial"/>
        <family val="2"/>
      </rPr>
      <t>2)</t>
    </r>
  </si>
  <si>
    <t xml:space="preserve">                      Number of students with withdrawn study allowance due to unauthorized 
                      absence and by region, county and sex.</t>
  </si>
  <si>
    <r>
      <t>Saknas</t>
    </r>
    <r>
      <rPr>
        <vertAlign val="superscript"/>
        <sz val="8.5"/>
        <rFont val="Arial"/>
        <family val="2"/>
      </rPr>
      <t>1)</t>
    </r>
    <r>
      <rPr>
        <sz val="8.5"/>
        <rFont val="Arial"/>
        <family val="2"/>
      </rPr>
      <t xml:space="preserve"> 
</t>
    </r>
  </si>
  <si>
    <r>
      <t>Totalt</t>
    </r>
    <r>
      <rPr>
        <vertAlign val="superscript"/>
        <sz val="8.5"/>
        <rFont val="Arial"/>
        <family val="2"/>
      </rPr>
      <t>2)</t>
    </r>
    <r>
      <rPr>
        <sz val="8.5"/>
        <rFont val="Arial"/>
        <family val="2"/>
      </rPr>
      <t xml:space="preserve"> 
</t>
    </r>
  </si>
  <si>
    <t xml:space="preserve">                      Number of students with withdrawn study allowance due to unauthorized absence 
                      and by type of grant and sex</t>
  </si>
</sst>
</file>

<file path=xl/styles.xml><?xml version="1.0" encoding="utf-8"?>
<styleSheet xmlns="http://schemas.openxmlformats.org/spreadsheetml/2006/main">
  <numFmts count="1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0\ 00"/>
    <numFmt numFmtId="166" formatCode="&quot;Ja&quot;;&quot;Ja&quot;;&quot;Nej&quot;"/>
    <numFmt numFmtId="167" formatCode="&quot;Sant&quot;;&quot;Sant&quot;;&quot;Falskt&quot;"/>
    <numFmt numFmtId="168" formatCode="&quot;På&quot;;&quot;På&quot;;&quot;Av&quot;"/>
    <numFmt numFmtId="169" formatCode="[$€-2]\ #,##0.00_);[Red]\([$€-2]\ #,##0.00\)"/>
  </numFmts>
  <fonts count="16">
    <font>
      <sz val="10"/>
      <name val="Arial"/>
      <family val="0"/>
    </font>
    <font>
      <b/>
      <sz val="12"/>
      <name val="Arial"/>
      <family val="2"/>
    </font>
    <font>
      <sz val="8.5"/>
      <name val="Arial"/>
      <family val="2"/>
    </font>
    <font>
      <vertAlign val="superscript"/>
      <sz val="8.5"/>
      <name val="Arial"/>
      <family val="2"/>
    </font>
    <font>
      <b/>
      <sz val="10"/>
      <name val="Arial"/>
      <family val="2"/>
    </font>
    <font>
      <sz val="8.5"/>
      <color indexed="9"/>
      <name val="Arial"/>
      <family val="2"/>
    </font>
    <font>
      <vertAlign val="superscript"/>
      <sz val="10"/>
      <name val="Arial"/>
      <family val="2"/>
    </font>
    <font>
      <b/>
      <sz val="8.5"/>
      <name val="Arial"/>
      <family val="2"/>
    </font>
    <font>
      <sz val="12"/>
      <name val="Arial"/>
      <family val="2"/>
    </font>
    <font>
      <b/>
      <sz val="8"/>
      <name val="Arial"/>
      <family val="2"/>
    </font>
    <font>
      <sz val="8"/>
      <name val="Arial"/>
      <family val="0"/>
    </font>
    <font>
      <b/>
      <vertAlign val="superscript"/>
      <sz val="8.5"/>
      <name val="Arial"/>
      <family val="2"/>
    </font>
    <font>
      <u val="single"/>
      <sz val="10"/>
      <color indexed="12"/>
      <name val="Arial"/>
      <family val="0"/>
    </font>
    <font>
      <u val="single"/>
      <sz val="10"/>
      <color indexed="20"/>
      <name val="Arial"/>
      <family val="0"/>
    </font>
    <font>
      <b/>
      <vertAlign val="superscript"/>
      <sz val="10"/>
      <name val="Arial"/>
      <family val="2"/>
    </font>
    <font>
      <vertAlign val="superscript"/>
      <sz val="8"/>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1">
    <xf numFmtId="0" fontId="0" fillId="0" borderId="0" xfId="0" applyAlignment="1">
      <alignment/>
    </xf>
    <xf numFmtId="0" fontId="2" fillId="0" borderId="0" xfId="0" applyFont="1" applyAlignment="1">
      <alignment/>
    </xf>
    <xf numFmtId="0" fontId="2" fillId="0" borderId="1" xfId="0" applyFont="1" applyBorder="1" applyAlignment="1">
      <alignment/>
    </xf>
    <xf numFmtId="3" fontId="2" fillId="0" borderId="0" xfId="0" applyNumberFormat="1" applyFont="1" applyAlignment="1">
      <alignment/>
    </xf>
    <xf numFmtId="3" fontId="2" fillId="0" borderId="0" xfId="0" applyNumberFormat="1" applyFont="1" applyAlignment="1">
      <alignment horizontal="right"/>
    </xf>
    <xf numFmtId="0" fontId="2" fillId="0" borderId="2" xfId="0" applyFont="1" applyBorder="1" applyAlignment="1">
      <alignment/>
    </xf>
    <xf numFmtId="49" fontId="2" fillId="0" borderId="0" xfId="0" applyNumberFormat="1" applyFont="1" applyAlignment="1">
      <alignment/>
    </xf>
    <xf numFmtId="49" fontId="2" fillId="0" borderId="1" xfId="0" applyNumberFormat="1" applyFont="1" applyBorder="1" applyAlignment="1">
      <alignment/>
    </xf>
    <xf numFmtId="3" fontId="2" fillId="0" borderId="1" xfId="0" applyNumberFormat="1" applyFont="1" applyBorder="1" applyAlignment="1">
      <alignment/>
    </xf>
    <xf numFmtId="0" fontId="2" fillId="0" borderId="3" xfId="0" applyFont="1" applyBorder="1" applyAlignment="1">
      <alignment wrapText="1"/>
    </xf>
    <xf numFmtId="0" fontId="0" fillId="0" borderId="1" xfId="0" applyBorder="1" applyAlignment="1">
      <alignment/>
    </xf>
    <xf numFmtId="3" fontId="0" fillId="0" borderId="0" xfId="0" applyNumberFormat="1" applyAlignment="1">
      <alignment/>
    </xf>
    <xf numFmtId="0" fontId="6" fillId="0" borderId="0" xfId="0" applyFont="1" applyAlignment="1">
      <alignment/>
    </xf>
    <xf numFmtId="49" fontId="2" fillId="0" borderId="0" xfId="0" applyNumberFormat="1" applyFont="1" applyBorder="1" applyAlignment="1">
      <alignment/>
    </xf>
    <xf numFmtId="0" fontId="2" fillId="0" borderId="0" xfId="0" applyFont="1" applyBorder="1" applyAlignment="1">
      <alignment horizontal="right"/>
    </xf>
    <xf numFmtId="0" fontId="2" fillId="0" borderId="0" xfId="0" applyFont="1" applyBorder="1" applyAlignment="1">
      <alignment/>
    </xf>
    <xf numFmtId="3" fontId="2" fillId="0" borderId="0" xfId="0" applyNumberFormat="1" applyFont="1" applyBorder="1" applyAlignment="1">
      <alignment horizontal="right"/>
    </xf>
    <xf numFmtId="0" fontId="4" fillId="0" borderId="0" xfId="0" applyFont="1" applyAlignment="1">
      <alignment wrapText="1"/>
    </xf>
    <xf numFmtId="0" fontId="4" fillId="0" borderId="0" xfId="0" applyFont="1" applyAlignment="1">
      <alignment/>
    </xf>
    <xf numFmtId="0" fontId="4" fillId="0" borderId="0" xfId="0" applyFont="1" applyBorder="1" applyAlignment="1">
      <alignment wrapText="1"/>
    </xf>
    <xf numFmtId="3" fontId="7" fillId="0" borderId="0" xfId="0" applyNumberFormat="1" applyFont="1" applyAlignment="1">
      <alignment/>
    </xf>
    <xf numFmtId="3" fontId="4" fillId="0" borderId="0" xfId="0" applyNumberFormat="1" applyFont="1" applyAlignment="1">
      <alignment/>
    </xf>
    <xf numFmtId="0" fontId="0" fillId="0" borderId="0" xfId="0" applyAlignment="1">
      <alignment/>
    </xf>
    <xf numFmtId="3" fontId="2" fillId="0" borderId="0" xfId="0" applyNumberFormat="1" applyFont="1" applyBorder="1" applyAlignment="1">
      <alignment/>
    </xf>
    <xf numFmtId="0" fontId="0" fillId="0" borderId="0" xfId="0" applyBorder="1" applyAlignment="1">
      <alignment wrapText="1"/>
    </xf>
    <xf numFmtId="0" fontId="0" fillId="0" borderId="0" xfId="0" applyBorder="1" applyAlignment="1">
      <alignment/>
    </xf>
    <xf numFmtId="0" fontId="2" fillId="0" borderId="2" xfId="0" applyFont="1" applyBorder="1" applyAlignment="1">
      <alignment horizontal="right"/>
    </xf>
    <xf numFmtId="0" fontId="0" fillId="0" borderId="0" xfId="0" applyBorder="1" applyAlignment="1">
      <alignment/>
    </xf>
    <xf numFmtId="0" fontId="4" fillId="0" borderId="0" xfId="0" applyFont="1" applyBorder="1" applyAlignment="1">
      <alignment/>
    </xf>
    <xf numFmtId="0" fontId="2" fillId="0" borderId="3" xfId="0" applyFont="1" applyBorder="1" applyAlignment="1">
      <alignment horizontal="left"/>
    </xf>
    <xf numFmtId="0" fontId="0" fillId="0" borderId="3" xfId="0" applyBorder="1" applyAlignment="1">
      <alignment horizontal="left"/>
    </xf>
    <xf numFmtId="0" fontId="0" fillId="0" borderId="0" xfId="0" applyAlignment="1">
      <alignment wrapText="1"/>
    </xf>
    <xf numFmtId="164" fontId="2" fillId="0" borderId="0" xfId="0" applyNumberFormat="1" applyFont="1" applyBorder="1" applyAlignment="1">
      <alignment/>
    </xf>
    <xf numFmtId="3" fontId="0" fillId="0" borderId="0" xfId="0" applyNumberFormat="1" applyBorder="1" applyAlignment="1">
      <alignment/>
    </xf>
    <xf numFmtId="0" fontId="2" fillId="0" borderId="0" xfId="0" applyFont="1" applyAlignment="1">
      <alignment horizontal="left"/>
    </xf>
    <xf numFmtId="0" fontId="5" fillId="0" borderId="0" xfId="0" applyFont="1" applyAlignment="1">
      <alignment horizontal="left"/>
    </xf>
    <xf numFmtId="0" fontId="2" fillId="0" borderId="0" xfId="0" applyFont="1" applyBorder="1" applyAlignment="1">
      <alignment horizontal="left"/>
    </xf>
    <xf numFmtId="0" fontId="2" fillId="0" borderId="0" xfId="0" applyFont="1" applyBorder="1" applyAlignment="1">
      <alignment wrapText="1"/>
    </xf>
    <xf numFmtId="0" fontId="2" fillId="0" borderId="0" xfId="0" applyFont="1" applyBorder="1" applyAlignment="1">
      <alignment horizontal="right" wrapText="1"/>
    </xf>
    <xf numFmtId="0" fontId="2" fillId="0" borderId="0" xfId="0" applyFont="1" applyBorder="1" applyAlignment="1">
      <alignment/>
    </xf>
    <xf numFmtId="3" fontId="4" fillId="0" borderId="0" xfId="0" applyNumberFormat="1" applyFont="1" applyBorder="1" applyAlignment="1">
      <alignment/>
    </xf>
    <xf numFmtId="0" fontId="9" fillId="0" borderId="0" xfId="0" applyFont="1" applyBorder="1" applyAlignment="1">
      <alignment/>
    </xf>
    <xf numFmtId="164" fontId="2" fillId="0" borderId="1" xfId="0" applyNumberFormat="1" applyFont="1" applyBorder="1" applyAlignment="1">
      <alignment/>
    </xf>
    <xf numFmtId="3" fontId="2" fillId="0" borderId="1" xfId="0" applyNumberFormat="1" applyFont="1" applyBorder="1" applyAlignment="1">
      <alignment horizontal="right"/>
    </xf>
    <xf numFmtId="0" fontId="2" fillId="0" borderId="1" xfId="0" applyFont="1" applyBorder="1" applyAlignment="1">
      <alignment horizontal="left"/>
    </xf>
    <xf numFmtId="0" fontId="3" fillId="0" borderId="0" xfId="0" applyFont="1" applyBorder="1" applyAlignment="1">
      <alignment horizontal="left" wrapText="1"/>
    </xf>
    <xf numFmtId="0" fontId="5" fillId="0" borderId="0" xfId="0" applyFont="1" applyBorder="1" applyAlignment="1">
      <alignment horizontal="left"/>
    </xf>
    <xf numFmtId="0" fontId="6" fillId="0" borderId="0" xfId="0" applyFont="1" applyBorder="1" applyAlignment="1">
      <alignment/>
    </xf>
    <xf numFmtId="0" fontId="5" fillId="0" borderId="0" xfId="0" applyFont="1" applyAlignment="1">
      <alignment/>
    </xf>
    <xf numFmtId="0" fontId="0" fillId="0" borderId="0" xfId="0" applyFont="1" applyBorder="1" applyAlignment="1">
      <alignment wrapText="1"/>
    </xf>
    <xf numFmtId="0" fontId="0" fillId="0" borderId="1" xfId="0" applyFont="1" applyBorder="1" applyAlignment="1">
      <alignment wrapText="1"/>
    </xf>
    <xf numFmtId="49" fontId="2" fillId="0" borderId="0" xfId="0" applyNumberFormat="1" applyFont="1" applyFill="1" applyBorder="1" applyAlignment="1">
      <alignment/>
    </xf>
    <xf numFmtId="0" fontId="2" fillId="0" borderId="0" xfId="0" applyFont="1" applyAlignment="1">
      <alignment horizontal="right"/>
    </xf>
    <xf numFmtId="49" fontId="7" fillId="0" borderId="0" xfId="0" applyNumberFormat="1" applyFont="1" applyAlignment="1">
      <alignment/>
    </xf>
    <xf numFmtId="3" fontId="7" fillId="0" borderId="0" xfId="0" applyNumberFormat="1" applyFont="1" applyBorder="1" applyAlignment="1">
      <alignment/>
    </xf>
    <xf numFmtId="0" fontId="7" fillId="0" borderId="0" xfId="0" applyFont="1" applyAlignment="1">
      <alignment/>
    </xf>
    <xf numFmtId="3" fontId="7" fillId="0" borderId="0" xfId="0" applyNumberFormat="1" applyFont="1" applyAlignment="1">
      <alignment horizontal="right"/>
    </xf>
    <xf numFmtId="0" fontId="2" fillId="0" borderId="0" xfId="0" applyFont="1" applyAlignment="1">
      <alignment wrapText="1"/>
    </xf>
    <xf numFmtId="49" fontId="2" fillId="0" borderId="0" xfId="0" applyNumberFormat="1" applyFont="1" applyAlignment="1">
      <alignment wrapText="1"/>
    </xf>
    <xf numFmtId="49" fontId="2" fillId="0" borderId="1" xfId="0" applyNumberFormat="1" applyFont="1" applyBorder="1" applyAlignment="1">
      <alignment wrapText="1"/>
    </xf>
    <xf numFmtId="3" fontId="7" fillId="0" borderId="0" xfId="0" applyNumberFormat="1" applyFont="1" applyBorder="1" applyAlignment="1">
      <alignment horizontal="right"/>
    </xf>
    <xf numFmtId="49" fontId="2" fillId="0" borderId="3" xfId="0" applyNumberFormat="1" applyFont="1" applyBorder="1" applyAlignment="1">
      <alignment/>
    </xf>
    <xf numFmtId="0" fontId="0" fillId="0" borderId="3" xfId="0" applyBorder="1" applyAlignment="1">
      <alignment/>
    </xf>
    <xf numFmtId="3" fontId="10" fillId="0" borderId="0" xfId="0" applyNumberFormat="1" applyFont="1" applyFill="1" applyBorder="1" applyAlignment="1">
      <alignment horizontal="right" vertical="center" wrapText="1"/>
    </xf>
    <xf numFmtId="0" fontId="7" fillId="0" borderId="0" xfId="0" applyFont="1" applyBorder="1" applyAlignment="1">
      <alignment horizontal="left"/>
    </xf>
    <xf numFmtId="164" fontId="2" fillId="0" borderId="0" xfId="0" applyNumberFormat="1" applyFont="1" applyBorder="1" applyAlignment="1">
      <alignment horizontal="right"/>
    </xf>
    <xf numFmtId="164" fontId="2" fillId="0" borderId="1" xfId="0" applyNumberFormat="1" applyFont="1" applyBorder="1" applyAlignment="1">
      <alignment horizontal="right"/>
    </xf>
    <xf numFmtId="0" fontId="2" fillId="0" borderId="2" xfId="0" applyNumberFormat="1" applyFont="1" applyBorder="1" applyAlignment="1">
      <alignment horizontal="left"/>
    </xf>
    <xf numFmtId="0" fontId="0" fillId="0" borderId="2" xfId="0" applyBorder="1" applyAlignment="1">
      <alignment horizontal="left"/>
    </xf>
    <xf numFmtId="0" fontId="2" fillId="0" borderId="2" xfId="0" applyFont="1" applyBorder="1" applyAlignment="1">
      <alignment horizontal="left"/>
    </xf>
    <xf numFmtId="0" fontId="0" fillId="0" borderId="2" xfId="0" applyBorder="1" applyAlignment="1">
      <alignment/>
    </xf>
    <xf numFmtId="0" fontId="0" fillId="0" borderId="0" xfId="0" applyNumberFormat="1" applyFont="1" applyFill="1" applyBorder="1" applyAlignment="1">
      <alignment/>
    </xf>
    <xf numFmtId="0" fontId="2" fillId="0" borderId="0" xfId="0" applyNumberFormat="1" applyFont="1" applyFill="1" applyBorder="1" applyAlignment="1">
      <alignment/>
    </xf>
    <xf numFmtId="0" fontId="5" fillId="0" borderId="0" xfId="0" applyNumberFormat="1" applyFont="1" applyFill="1" applyBorder="1" applyAlignment="1">
      <alignment/>
    </xf>
    <xf numFmtId="0" fontId="7" fillId="0" borderId="0" xfId="0" applyNumberFormat="1" applyFont="1" applyFill="1" applyBorder="1" applyAlignment="1">
      <alignment/>
    </xf>
    <xf numFmtId="0" fontId="2" fillId="0" borderId="1" xfId="0" applyNumberFormat="1" applyFont="1" applyFill="1" applyBorder="1" applyAlignment="1">
      <alignment/>
    </xf>
    <xf numFmtId="0" fontId="5" fillId="0" borderId="0" xfId="0" applyFont="1" applyBorder="1" applyAlignment="1">
      <alignment/>
    </xf>
    <xf numFmtId="3" fontId="2" fillId="0" borderId="0" xfId="0" applyNumberFormat="1" applyFont="1" applyFill="1" applyBorder="1" applyAlignment="1">
      <alignment/>
    </xf>
    <xf numFmtId="3" fontId="2" fillId="0" borderId="0"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1" xfId="0" applyNumberFormat="1" applyFont="1" applyFill="1" applyBorder="1" applyAlignment="1">
      <alignment/>
    </xf>
    <xf numFmtId="0" fontId="2" fillId="0" borderId="3" xfId="0" applyFont="1" applyBorder="1" applyAlignment="1">
      <alignment horizontal="right" wrapText="1"/>
    </xf>
    <xf numFmtId="0" fontId="0" fillId="0" borderId="3" xfId="0" applyFont="1" applyBorder="1" applyAlignment="1">
      <alignment wrapText="1"/>
    </xf>
    <xf numFmtId="49" fontId="2" fillId="0" borderId="0" xfId="0" applyNumberFormat="1" applyFont="1" applyFill="1" applyBorder="1" applyAlignment="1">
      <alignment wrapText="1"/>
    </xf>
    <xf numFmtId="3" fontId="7" fillId="0" borderId="0" xfId="0" applyNumberFormat="1" applyFont="1" applyFill="1" applyBorder="1" applyAlignment="1">
      <alignment/>
    </xf>
    <xf numFmtId="3" fontId="7" fillId="0" borderId="0" xfId="0" applyNumberFormat="1" applyFont="1" applyFill="1" applyBorder="1" applyAlignment="1">
      <alignment horizontal="right"/>
    </xf>
    <xf numFmtId="3" fontId="2" fillId="0" borderId="0" xfId="0" applyNumberFormat="1" applyFont="1" applyFill="1" applyBorder="1" applyAlignment="1">
      <alignment horizontal="right"/>
    </xf>
    <xf numFmtId="3" fontId="2" fillId="0" borderId="0" xfId="0" applyNumberFormat="1" applyFont="1" applyBorder="1" applyAlignment="1" quotePrefix="1">
      <alignment horizontal="right"/>
    </xf>
    <xf numFmtId="3" fontId="2" fillId="0" borderId="1" xfId="0" applyNumberFormat="1" applyFont="1" applyBorder="1" applyAlignment="1" quotePrefix="1">
      <alignment horizontal="right"/>
    </xf>
    <xf numFmtId="0" fontId="2" fillId="0" borderId="1" xfId="0" applyFont="1" applyBorder="1" applyAlignment="1">
      <alignment wrapText="1"/>
    </xf>
    <xf numFmtId="0" fontId="2" fillId="0" borderId="1" xfId="0" applyFont="1" applyBorder="1" applyAlignment="1">
      <alignment horizontal="right" wrapText="1"/>
    </xf>
    <xf numFmtId="0" fontId="10" fillId="0" borderId="1" xfId="0" applyFont="1" applyBorder="1" applyAlignment="1">
      <alignment horizontal="right" wrapText="1"/>
    </xf>
    <xf numFmtId="0" fontId="7" fillId="0" borderId="0" xfId="0" applyFont="1" applyBorder="1" applyAlignment="1">
      <alignment/>
    </xf>
    <xf numFmtId="0" fontId="7" fillId="0" borderId="0" xfId="0" applyFont="1" applyBorder="1" applyAlignment="1">
      <alignment wrapText="1"/>
    </xf>
    <xf numFmtId="0" fontId="7" fillId="0" borderId="0" xfId="0" applyFont="1" applyAlignment="1">
      <alignment horizontal="left"/>
    </xf>
    <xf numFmtId="17" fontId="2" fillId="0" borderId="3" xfId="0" applyNumberFormat="1" applyFont="1" applyBorder="1" applyAlignment="1" quotePrefix="1">
      <alignment horizontal="center"/>
    </xf>
    <xf numFmtId="3" fontId="7" fillId="0" borderId="1" xfId="0" applyNumberFormat="1" applyFont="1" applyBorder="1" applyAlignment="1">
      <alignment/>
    </xf>
    <xf numFmtId="0" fontId="7" fillId="0" borderId="1" xfId="0" applyFont="1" applyBorder="1" applyAlignment="1">
      <alignment/>
    </xf>
    <xf numFmtId="3" fontId="7" fillId="0" borderId="1" xfId="0" applyNumberFormat="1" applyFont="1" applyBorder="1" applyAlignment="1">
      <alignment horizontal="right"/>
    </xf>
    <xf numFmtId="0" fontId="2" fillId="0" borderId="3" xfId="0" applyFont="1" applyBorder="1" applyAlignment="1">
      <alignment horizontal="right"/>
    </xf>
    <xf numFmtId="0" fontId="0" fillId="0" borderId="2" xfId="0" applyBorder="1" applyAlignment="1">
      <alignment/>
    </xf>
    <xf numFmtId="0" fontId="2" fillId="0" borderId="1" xfId="0" applyFont="1" applyBorder="1" applyAlignment="1">
      <alignment horizontal="right"/>
    </xf>
    <xf numFmtId="17" fontId="2" fillId="0" borderId="3" xfId="0" applyNumberFormat="1" applyFont="1" applyBorder="1" applyAlignment="1" quotePrefix="1">
      <alignment horizontal="left"/>
    </xf>
    <xf numFmtId="0" fontId="2" fillId="0" borderId="2" xfId="0" applyFont="1" applyBorder="1" applyAlignment="1">
      <alignment wrapText="1"/>
    </xf>
    <xf numFmtId="17" fontId="2" fillId="0" borderId="2" xfId="0" applyNumberFormat="1" applyFont="1" applyBorder="1" applyAlignment="1" quotePrefix="1">
      <alignment horizontal="left"/>
    </xf>
    <xf numFmtId="0" fontId="2" fillId="0" borderId="3" xfId="0" applyFont="1" applyBorder="1" applyAlignment="1">
      <alignment/>
    </xf>
    <xf numFmtId="0" fontId="0" fillId="0" borderId="0" xfId="0" applyBorder="1" applyAlignment="1">
      <alignment horizontal="left" wrapText="1"/>
    </xf>
    <xf numFmtId="0" fontId="0" fillId="0" borderId="0" xfId="0" applyAlignment="1">
      <alignment horizontal="left" wrapText="1"/>
    </xf>
    <xf numFmtId="0" fontId="2" fillId="0" borderId="0" xfId="0" applyFont="1" applyBorder="1" applyAlignment="1">
      <alignment horizontal="left" wrapText="1"/>
    </xf>
    <xf numFmtId="0" fontId="4" fillId="0" borderId="0" xfId="0" applyFont="1" applyBorder="1" applyAlignment="1">
      <alignment horizontal="left" wrapText="1"/>
    </xf>
    <xf numFmtId="17" fontId="2" fillId="0" borderId="3" xfId="0" applyNumberFormat="1" applyFont="1" applyBorder="1" applyAlignment="1" quotePrefix="1">
      <alignment horizontal="left"/>
    </xf>
    <xf numFmtId="0" fontId="0" fillId="0" borderId="0" xfId="0" applyBorder="1" applyAlignment="1">
      <alignment/>
    </xf>
    <xf numFmtId="0" fontId="4"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0" fillId="0" borderId="0" xfId="0" applyAlignment="1">
      <alignment/>
    </xf>
    <xf numFmtId="0" fontId="2" fillId="0" borderId="3" xfId="0" applyNumberFormat="1" applyFont="1" applyBorder="1" applyAlignment="1">
      <alignment horizontal="left"/>
    </xf>
    <xf numFmtId="0" fontId="4" fillId="0" borderId="0" xfId="0" applyFont="1" applyBorder="1" applyAlignment="1">
      <alignment/>
    </xf>
    <xf numFmtId="0" fontId="0" fillId="0" borderId="1" xfId="0" applyFont="1" applyBorder="1" applyAlignment="1">
      <alignment wrapText="1"/>
    </xf>
    <xf numFmtId="0" fontId="0" fillId="0" borderId="1" xfId="0" applyBorder="1" applyAlignment="1">
      <alignment wrapText="1"/>
    </xf>
    <xf numFmtId="0" fontId="0" fillId="0" borderId="1" xfId="0" applyBorder="1" applyAlignment="1">
      <alignment/>
    </xf>
    <xf numFmtId="0" fontId="2" fillId="0" borderId="1" xfId="0" applyFont="1" applyBorder="1" applyAlignment="1">
      <alignment horizontal="right"/>
    </xf>
    <xf numFmtId="0" fontId="2" fillId="0" borderId="0" xfId="0" applyFont="1" applyBorder="1" applyAlignment="1">
      <alignment horizontal="right"/>
    </xf>
    <xf numFmtId="0" fontId="2" fillId="0" borderId="3" xfId="0" applyFont="1" applyBorder="1" applyAlignment="1">
      <alignment horizontal="right" wrapText="1"/>
    </xf>
    <xf numFmtId="0" fontId="0" fillId="0" borderId="3" xfId="0" applyBorder="1" applyAlignment="1">
      <alignment/>
    </xf>
    <xf numFmtId="0" fontId="1" fillId="0" borderId="0" xfId="0" applyFont="1" applyAlignment="1">
      <alignment/>
    </xf>
    <xf numFmtId="0" fontId="4" fillId="0" borderId="0" xfId="0" applyFont="1" applyAlignment="1">
      <alignment/>
    </xf>
    <xf numFmtId="0" fontId="8" fillId="0" borderId="0" xfId="0" applyFont="1" applyAlignment="1">
      <alignment/>
    </xf>
    <xf numFmtId="0" fontId="0" fillId="0" borderId="1" xfId="0" applyFont="1" applyBorder="1" applyAlignment="1">
      <alignment/>
    </xf>
    <xf numFmtId="0" fontId="2" fillId="0" borderId="3" xfId="0" applyNumberFormat="1" applyFont="1" applyBorder="1" applyAlignment="1">
      <alignment/>
    </xf>
    <xf numFmtId="0" fontId="2" fillId="0" borderId="3" xfId="0" applyFont="1" applyBorder="1" applyAlignment="1">
      <alignment horizontal="left"/>
    </xf>
    <xf numFmtId="0" fontId="0" fillId="0" borderId="3" xfId="0" applyBorder="1" applyAlignment="1">
      <alignment horizontal="left"/>
    </xf>
    <xf numFmtId="0" fontId="2" fillId="0" borderId="3" xfId="0" applyFont="1" applyBorder="1" applyAlignment="1">
      <alignment/>
    </xf>
    <xf numFmtId="0" fontId="2" fillId="0" borderId="0" xfId="0" applyFont="1" applyAlignment="1">
      <alignment wrapText="1"/>
    </xf>
    <xf numFmtId="0" fontId="4" fillId="0" borderId="0" xfId="0" applyFont="1" applyAlignment="1">
      <alignment wrapText="1"/>
    </xf>
    <xf numFmtId="0" fontId="0" fillId="0" borderId="0" xfId="0" applyFont="1" applyBorder="1" applyAlignment="1">
      <alignment wrapText="1"/>
    </xf>
    <xf numFmtId="0" fontId="2" fillId="0" borderId="0" xfId="0" applyFont="1" applyBorder="1" applyAlignment="1">
      <alignment wrapText="1"/>
    </xf>
    <xf numFmtId="0" fontId="4" fillId="0" borderId="0" xfId="0" applyFont="1" applyAlignment="1">
      <alignment horizontal="left" wrapText="1"/>
    </xf>
    <xf numFmtId="0" fontId="4" fillId="0" borderId="0" xfId="0" applyFont="1" applyAlignment="1">
      <alignment horizontal="left"/>
    </xf>
    <xf numFmtId="0" fontId="0" fillId="0" borderId="1" xfId="0" applyBorder="1" applyAlignment="1">
      <alignment/>
    </xf>
    <xf numFmtId="0" fontId="0" fillId="0" borderId="0" xfId="0" applyFont="1" applyBorder="1" applyAlignment="1">
      <alignment horizontal="left" wrapText="1"/>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10</xdr:row>
      <xdr:rowOff>28575</xdr:rowOff>
    </xdr:from>
    <xdr:to>
      <xdr:col>2</xdr:col>
      <xdr:colOff>390525</xdr:colOff>
      <xdr:row>10</xdr:row>
      <xdr:rowOff>247650</xdr:rowOff>
    </xdr:to>
    <xdr:pic>
      <xdr:nvPicPr>
        <xdr:cNvPr id="1" name="Picture 15"/>
        <xdr:cNvPicPr preferRelativeResize="1">
          <a:picLocks noChangeAspect="1"/>
        </xdr:cNvPicPr>
      </xdr:nvPicPr>
      <xdr:blipFill>
        <a:blip r:embed="rId1"/>
        <a:stretch>
          <a:fillRect/>
        </a:stretch>
      </xdr:blipFill>
      <xdr:spPr>
        <a:xfrm>
          <a:off x="19050" y="2095500"/>
          <a:ext cx="1314450" cy="219075"/>
        </a:xfrm>
        <a:prstGeom prst="rect">
          <a:avLst/>
        </a:prstGeom>
        <a:noFill/>
        <a:ln w="9525" cmpd="sng">
          <a:noFill/>
        </a:ln>
      </xdr:spPr>
    </xdr:pic>
    <xdr:clientData/>
  </xdr:twoCellAnchor>
  <xdr:twoCellAnchor editAs="oneCell">
    <xdr:from>
      <xdr:col>0</xdr:col>
      <xdr:colOff>9525</xdr:colOff>
      <xdr:row>22</xdr:row>
      <xdr:rowOff>28575</xdr:rowOff>
    </xdr:from>
    <xdr:to>
      <xdr:col>2</xdr:col>
      <xdr:colOff>390525</xdr:colOff>
      <xdr:row>22</xdr:row>
      <xdr:rowOff>257175</xdr:rowOff>
    </xdr:to>
    <xdr:pic>
      <xdr:nvPicPr>
        <xdr:cNvPr id="2" name="Picture 17"/>
        <xdr:cNvPicPr preferRelativeResize="1">
          <a:picLocks noChangeAspect="1"/>
        </xdr:cNvPicPr>
      </xdr:nvPicPr>
      <xdr:blipFill>
        <a:blip r:embed="rId1"/>
        <a:stretch>
          <a:fillRect/>
        </a:stretch>
      </xdr:blipFill>
      <xdr:spPr>
        <a:xfrm>
          <a:off x="9525" y="4314825"/>
          <a:ext cx="1323975" cy="228600"/>
        </a:xfrm>
        <a:prstGeom prst="rect">
          <a:avLst/>
        </a:prstGeom>
        <a:noFill/>
        <a:ln w="9525" cmpd="sng">
          <a:noFill/>
        </a:ln>
      </xdr:spPr>
    </xdr:pic>
    <xdr:clientData/>
  </xdr:twoCellAnchor>
  <xdr:twoCellAnchor editAs="oneCell">
    <xdr:from>
      <xdr:col>0</xdr:col>
      <xdr:colOff>0</xdr:colOff>
      <xdr:row>34</xdr:row>
      <xdr:rowOff>38100</xdr:rowOff>
    </xdr:from>
    <xdr:to>
      <xdr:col>2</xdr:col>
      <xdr:colOff>390525</xdr:colOff>
      <xdr:row>34</xdr:row>
      <xdr:rowOff>266700</xdr:rowOff>
    </xdr:to>
    <xdr:pic>
      <xdr:nvPicPr>
        <xdr:cNvPr id="3" name="Picture 18"/>
        <xdr:cNvPicPr preferRelativeResize="1">
          <a:picLocks noChangeAspect="1"/>
        </xdr:cNvPicPr>
      </xdr:nvPicPr>
      <xdr:blipFill>
        <a:blip r:embed="rId1"/>
        <a:stretch>
          <a:fillRect/>
        </a:stretch>
      </xdr:blipFill>
      <xdr:spPr>
        <a:xfrm>
          <a:off x="0" y="6572250"/>
          <a:ext cx="13335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17</xdr:row>
      <xdr:rowOff>28575</xdr:rowOff>
    </xdr:from>
    <xdr:to>
      <xdr:col>1</xdr:col>
      <xdr:colOff>19050</xdr:colOff>
      <xdr:row>17</xdr:row>
      <xdr:rowOff>266700</xdr:rowOff>
    </xdr:to>
    <xdr:pic>
      <xdr:nvPicPr>
        <xdr:cNvPr id="1" name="Picture 8"/>
        <xdr:cNvPicPr preferRelativeResize="1">
          <a:picLocks noChangeAspect="1"/>
        </xdr:cNvPicPr>
      </xdr:nvPicPr>
      <xdr:blipFill>
        <a:blip r:embed="rId1"/>
        <a:stretch>
          <a:fillRect/>
        </a:stretch>
      </xdr:blipFill>
      <xdr:spPr>
        <a:xfrm>
          <a:off x="9525" y="3543300"/>
          <a:ext cx="141922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34</xdr:row>
      <xdr:rowOff>28575</xdr:rowOff>
    </xdr:from>
    <xdr:to>
      <xdr:col>1</xdr:col>
      <xdr:colOff>514350</xdr:colOff>
      <xdr:row>34</xdr:row>
      <xdr:rowOff>276225</xdr:rowOff>
    </xdr:to>
    <xdr:pic>
      <xdr:nvPicPr>
        <xdr:cNvPr id="1" name="Picture 4"/>
        <xdr:cNvPicPr preferRelativeResize="1">
          <a:picLocks noChangeAspect="1"/>
        </xdr:cNvPicPr>
      </xdr:nvPicPr>
      <xdr:blipFill>
        <a:blip r:embed="rId1"/>
        <a:stretch>
          <a:fillRect/>
        </a:stretch>
      </xdr:blipFill>
      <xdr:spPr>
        <a:xfrm>
          <a:off x="0" y="6210300"/>
          <a:ext cx="142875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19</xdr:row>
      <xdr:rowOff>28575</xdr:rowOff>
    </xdr:from>
    <xdr:to>
      <xdr:col>1</xdr:col>
      <xdr:colOff>9525</xdr:colOff>
      <xdr:row>19</xdr:row>
      <xdr:rowOff>266700</xdr:rowOff>
    </xdr:to>
    <xdr:pic>
      <xdr:nvPicPr>
        <xdr:cNvPr id="1" name="Picture 4"/>
        <xdr:cNvPicPr preferRelativeResize="1">
          <a:picLocks noChangeAspect="1"/>
        </xdr:cNvPicPr>
      </xdr:nvPicPr>
      <xdr:blipFill>
        <a:blip r:embed="rId1"/>
        <a:stretch>
          <a:fillRect/>
        </a:stretch>
      </xdr:blipFill>
      <xdr:spPr>
        <a:xfrm>
          <a:off x="28575" y="3762375"/>
          <a:ext cx="1419225" cy="238125"/>
        </a:xfrm>
        <a:prstGeom prst="rect">
          <a:avLst/>
        </a:prstGeom>
        <a:noFill/>
        <a:ln w="9525" cmpd="sng">
          <a:noFill/>
        </a:ln>
      </xdr:spPr>
    </xdr:pic>
    <xdr:clientData/>
  </xdr:twoCellAnchor>
  <xdr:twoCellAnchor editAs="oneCell">
    <xdr:from>
      <xdr:col>0</xdr:col>
      <xdr:colOff>9525</xdr:colOff>
      <xdr:row>34</xdr:row>
      <xdr:rowOff>19050</xdr:rowOff>
    </xdr:from>
    <xdr:to>
      <xdr:col>1</xdr:col>
      <xdr:colOff>47625</xdr:colOff>
      <xdr:row>34</xdr:row>
      <xdr:rowOff>266700</xdr:rowOff>
    </xdr:to>
    <xdr:pic>
      <xdr:nvPicPr>
        <xdr:cNvPr id="2" name="Picture 6"/>
        <xdr:cNvPicPr preferRelativeResize="1">
          <a:picLocks noChangeAspect="1"/>
        </xdr:cNvPicPr>
      </xdr:nvPicPr>
      <xdr:blipFill>
        <a:blip r:embed="rId1"/>
        <a:stretch>
          <a:fillRect/>
        </a:stretch>
      </xdr:blipFill>
      <xdr:spPr>
        <a:xfrm>
          <a:off x="9525" y="7181850"/>
          <a:ext cx="1476375"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38100</xdr:rowOff>
    </xdr:from>
    <xdr:to>
      <xdr:col>2</xdr:col>
      <xdr:colOff>390525</xdr:colOff>
      <xdr:row>8</xdr:row>
      <xdr:rowOff>266700</xdr:rowOff>
    </xdr:to>
    <xdr:pic>
      <xdr:nvPicPr>
        <xdr:cNvPr id="1" name="Picture 1"/>
        <xdr:cNvPicPr preferRelativeResize="1">
          <a:picLocks noChangeAspect="1"/>
        </xdr:cNvPicPr>
      </xdr:nvPicPr>
      <xdr:blipFill>
        <a:blip r:embed="rId1"/>
        <a:stretch>
          <a:fillRect/>
        </a:stretch>
      </xdr:blipFill>
      <xdr:spPr>
        <a:xfrm>
          <a:off x="0" y="1724025"/>
          <a:ext cx="1333500" cy="228600"/>
        </a:xfrm>
        <a:prstGeom prst="rect">
          <a:avLst/>
        </a:prstGeom>
        <a:noFill/>
        <a:ln w="9525" cmpd="sng">
          <a:noFill/>
        </a:ln>
      </xdr:spPr>
    </xdr:pic>
    <xdr:clientData/>
  </xdr:twoCellAnchor>
  <xdr:twoCellAnchor editAs="oneCell">
    <xdr:from>
      <xdr:col>0</xdr:col>
      <xdr:colOff>0</xdr:colOff>
      <xdr:row>21</xdr:row>
      <xdr:rowOff>38100</xdr:rowOff>
    </xdr:from>
    <xdr:to>
      <xdr:col>2</xdr:col>
      <xdr:colOff>390525</xdr:colOff>
      <xdr:row>21</xdr:row>
      <xdr:rowOff>266700</xdr:rowOff>
    </xdr:to>
    <xdr:pic>
      <xdr:nvPicPr>
        <xdr:cNvPr id="2" name="Picture 2"/>
        <xdr:cNvPicPr preferRelativeResize="1">
          <a:picLocks noChangeAspect="1"/>
        </xdr:cNvPicPr>
      </xdr:nvPicPr>
      <xdr:blipFill>
        <a:blip r:embed="rId1"/>
        <a:stretch>
          <a:fillRect/>
        </a:stretch>
      </xdr:blipFill>
      <xdr:spPr>
        <a:xfrm>
          <a:off x="0" y="4848225"/>
          <a:ext cx="1333500" cy="228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35</xdr:row>
      <xdr:rowOff>28575</xdr:rowOff>
    </xdr:from>
    <xdr:to>
      <xdr:col>1</xdr:col>
      <xdr:colOff>19050</xdr:colOff>
      <xdr:row>35</xdr:row>
      <xdr:rowOff>257175</xdr:rowOff>
    </xdr:to>
    <xdr:pic>
      <xdr:nvPicPr>
        <xdr:cNvPr id="1" name="Picture 1"/>
        <xdr:cNvPicPr preferRelativeResize="1">
          <a:picLocks noChangeAspect="1"/>
        </xdr:cNvPicPr>
      </xdr:nvPicPr>
      <xdr:blipFill>
        <a:blip r:embed="rId1"/>
        <a:stretch>
          <a:fillRect/>
        </a:stretch>
      </xdr:blipFill>
      <xdr:spPr>
        <a:xfrm>
          <a:off x="9525" y="6562725"/>
          <a:ext cx="13335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38"/>
  <sheetViews>
    <sheetView tabSelected="1" workbookViewId="0" topLeftCell="A1">
      <selection activeCell="A4" sqref="A4:G4"/>
    </sheetView>
  </sheetViews>
  <sheetFormatPr defaultColWidth="9.140625" defaultRowHeight="12.75"/>
  <cols>
    <col min="1" max="1" width="7.421875" style="0" customWidth="1"/>
    <col min="2" max="4" width="6.7109375" style="0" customWidth="1"/>
    <col min="5" max="5" width="1.28515625" style="0" customWidth="1"/>
    <col min="6" max="6" width="6.140625" style="0" customWidth="1"/>
    <col min="7" max="7" width="6.00390625" style="0" customWidth="1"/>
    <col min="8" max="8" width="5.140625" style="0" customWidth="1"/>
    <col min="9" max="9" width="1.28515625" style="0" customWidth="1"/>
    <col min="10" max="10" width="6.00390625" style="0" customWidth="1"/>
    <col min="11" max="11" width="6.28125" style="0" customWidth="1"/>
    <col min="12" max="12" width="5.140625" style="0" customWidth="1"/>
    <col min="13" max="13" width="1.28515625" style="0" customWidth="1"/>
    <col min="14" max="14" width="4.7109375" style="0" customWidth="1"/>
    <col min="15" max="15" width="6.140625" style="0" customWidth="1"/>
    <col min="16" max="16" width="5.57421875" style="0" customWidth="1"/>
    <col min="17" max="17" width="7.28125" style="0" customWidth="1"/>
  </cols>
  <sheetData>
    <row r="1" spans="1:7" ht="15.75" customHeight="1">
      <c r="A1" s="125" t="s">
        <v>15</v>
      </c>
      <c r="B1" s="115"/>
      <c r="C1" s="115"/>
      <c r="D1" s="115"/>
      <c r="E1" s="115"/>
      <c r="F1" s="115"/>
      <c r="G1" s="115"/>
    </row>
    <row r="2" spans="1:7" ht="20.25" customHeight="1">
      <c r="A2" s="127" t="s">
        <v>20</v>
      </c>
      <c r="B2" s="115"/>
      <c r="C2" s="115"/>
      <c r="D2" s="115"/>
      <c r="E2" s="22"/>
      <c r="F2" s="22"/>
      <c r="G2" s="22"/>
    </row>
    <row r="4" spans="1:7" ht="12.75">
      <c r="A4" s="126" t="s">
        <v>16</v>
      </c>
      <c r="B4" s="126"/>
      <c r="C4" s="126"/>
      <c r="D4" s="126"/>
      <c r="E4" s="126"/>
      <c r="F4" s="126"/>
      <c r="G4" s="126"/>
    </row>
    <row r="5" spans="1:7" ht="7.5" customHeight="1">
      <c r="A5" s="18"/>
      <c r="B5" s="18"/>
      <c r="C5" s="18"/>
      <c r="D5" s="18"/>
      <c r="E5" s="18"/>
      <c r="F5" s="18"/>
      <c r="G5" s="18"/>
    </row>
    <row r="6" spans="1:9" ht="12.75" customHeight="1">
      <c r="A6" s="128" t="s">
        <v>21</v>
      </c>
      <c r="B6" s="120"/>
      <c r="C6" s="120"/>
      <c r="D6" s="120"/>
      <c r="E6" s="120"/>
      <c r="F6" s="120"/>
      <c r="G6" s="120"/>
      <c r="H6" s="120"/>
      <c r="I6" s="25"/>
    </row>
    <row r="7" spans="1:9" ht="29.25" customHeight="1">
      <c r="A7" s="9" t="s">
        <v>12</v>
      </c>
      <c r="B7" s="123" t="s">
        <v>13</v>
      </c>
      <c r="C7" s="124"/>
      <c r="D7" s="123" t="s">
        <v>11</v>
      </c>
      <c r="E7" s="123"/>
      <c r="F7" s="124"/>
      <c r="G7" s="123" t="s">
        <v>14</v>
      </c>
      <c r="H7" s="124"/>
      <c r="I7" s="25"/>
    </row>
    <row r="8" spans="1:9" ht="18.75" customHeight="1">
      <c r="A8" s="13" t="s">
        <v>18</v>
      </c>
      <c r="B8" s="122">
        <v>950</v>
      </c>
      <c r="C8" s="115"/>
      <c r="D8" s="122" t="s">
        <v>4</v>
      </c>
      <c r="E8" s="122"/>
      <c r="F8" s="115"/>
      <c r="G8" s="122" t="s">
        <v>5</v>
      </c>
      <c r="H8" s="115"/>
      <c r="I8" s="22"/>
    </row>
    <row r="9" spans="1:9" ht="16.5" customHeight="1">
      <c r="A9" s="13" t="s">
        <v>25</v>
      </c>
      <c r="B9" s="122">
        <v>950</v>
      </c>
      <c r="C9" s="122"/>
      <c r="D9" s="122" t="s">
        <v>4</v>
      </c>
      <c r="E9" s="122"/>
      <c r="F9" s="111"/>
      <c r="G9" s="122" t="s">
        <v>5</v>
      </c>
      <c r="H9" s="111"/>
      <c r="I9" s="25"/>
    </row>
    <row r="10" spans="1:9" ht="16.5" customHeight="1">
      <c r="A10" s="7" t="s">
        <v>64</v>
      </c>
      <c r="B10" s="121">
        <v>950</v>
      </c>
      <c r="C10" s="121"/>
      <c r="D10" s="121" t="s">
        <v>4</v>
      </c>
      <c r="E10" s="121"/>
      <c r="F10" s="120"/>
      <c r="G10" s="121" t="s">
        <v>5</v>
      </c>
      <c r="H10" s="120"/>
      <c r="I10" s="25"/>
    </row>
    <row r="11" spans="1:6" ht="21.75" customHeight="1">
      <c r="A11" s="13"/>
      <c r="B11" s="14"/>
      <c r="C11" s="14"/>
      <c r="D11" s="27"/>
      <c r="E11" s="27"/>
      <c r="F11" s="14"/>
    </row>
    <row r="12" ht="12.75">
      <c r="A12" s="1"/>
    </row>
    <row r="13" ht="12.75">
      <c r="A13" s="1"/>
    </row>
    <row r="15" spans="1:17" ht="12.75">
      <c r="A15" s="117" t="s">
        <v>17</v>
      </c>
      <c r="B15" s="111"/>
      <c r="C15" s="111"/>
      <c r="D15" s="111"/>
      <c r="E15" s="111"/>
      <c r="F15" s="111"/>
      <c r="G15" s="111"/>
      <c r="H15" s="115"/>
      <c r="I15" s="115"/>
      <c r="J15" s="115"/>
      <c r="K15" s="115"/>
      <c r="L15" s="115"/>
      <c r="M15" s="115"/>
      <c r="N15" s="115"/>
      <c r="O15" s="115"/>
      <c r="P15" s="115"/>
      <c r="Q15" s="115"/>
    </row>
    <row r="16" spans="1:16" ht="7.5" customHeight="1">
      <c r="A16" s="28"/>
      <c r="B16" s="25"/>
      <c r="C16" s="25"/>
      <c r="D16" s="25"/>
      <c r="E16" s="25"/>
      <c r="F16" s="25"/>
      <c r="G16" s="25"/>
      <c r="H16" s="22"/>
      <c r="I16" s="22"/>
      <c r="J16" s="22"/>
      <c r="K16" s="22"/>
      <c r="L16" s="22"/>
      <c r="M16" s="22"/>
      <c r="N16" s="22"/>
      <c r="O16" s="22"/>
      <c r="P16" s="22"/>
    </row>
    <row r="17" spans="1:17" ht="12.75" customHeight="1">
      <c r="A17" s="128" t="s">
        <v>109</v>
      </c>
      <c r="B17" s="120"/>
      <c r="C17" s="120"/>
      <c r="D17" s="120"/>
      <c r="E17" s="120"/>
      <c r="F17" s="120"/>
      <c r="G17" s="120"/>
      <c r="H17" s="120"/>
      <c r="I17" s="120"/>
      <c r="J17" s="120"/>
      <c r="K17" s="120"/>
      <c r="L17" s="120"/>
      <c r="M17" s="111"/>
      <c r="N17" s="120"/>
      <c r="O17" s="120"/>
      <c r="P17" s="120"/>
      <c r="Q17" s="120"/>
    </row>
    <row r="18" spans="1:17" ht="15" customHeight="1">
      <c r="A18" s="5" t="s">
        <v>0</v>
      </c>
      <c r="B18" s="130" t="s">
        <v>1</v>
      </c>
      <c r="C18" s="130"/>
      <c r="D18" s="130"/>
      <c r="E18" s="69"/>
      <c r="F18" s="130" t="s">
        <v>2</v>
      </c>
      <c r="G18" s="131"/>
      <c r="H18" s="131"/>
      <c r="I18" s="68"/>
      <c r="J18" s="116" t="s">
        <v>3</v>
      </c>
      <c r="K18" s="116"/>
      <c r="L18" s="116"/>
      <c r="M18" s="67"/>
      <c r="N18" s="116" t="s">
        <v>26</v>
      </c>
      <c r="O18" s="116"/>
      <c r="P18" s="116"/>
      <c r="Q18" s="26" t="s">
        <v>7</v>
      </c>
    </row>
    <row r="19" spans="1:17" ht="15" customHeight="1">
      <c r="A19" s="2"/>
      <c r="B19" s="101" t="s">
        <v>7</v>
      </c>
      <c r="C19" s="101" t="s">
        <v>9</v>
      </c>
      <c r="D19" s="101" t="s">
        <v>10</v>
      </c>
      <c r="E19" s="101"/>
      <c r="F19" s="101" t="s">
        <v>7</v>
      </c>
      <c r="G19" s="101" t="s">
        <v>9</v>
      </c>
      <c r="H19" s="101" t="s">
        <v>10</v>
      </c>
      <c r="I19" s="101"/>
      <c r="J19" s="101" t="s">
        <v>7</v>
      </c>
      <c r="K19" s="101" t="s">
        <v>9</v>
      </c>
      <c r="L19" s="101" t="s">
        <v>10</v>
      </c>
      <c r="M19" s="101"/>
      <c r="N19" s="99" t="s">
        <v>7</v>
      </c>
      <c r="O19" s="99" t="s">
        <v>9</v>
      </c>
      <c r="P19" s="99" t="s">
        <v>10</v>
      </c>
      <c r="Q19" s="101"/>
    </row>
    <row r="20" spans="1:17" ht="18.75" customHeight="1">
      <c r="A20" s="13" t="s">
        <v>18</v>
      </c>
      <c r="B20" s="32">
        <f>SUM(C20:D20)</f>
        <v>2981.9</v>
      </c>
      <c r="C20" s="32">
        <v>1454.7</v>
      </c>
      <c r="D20" s="32">
        <v>1527.2</v>
      </c>
      <c r="E20" s="32"/>
      <c r="F20" s="32">
        <f>SUM(G20:H20)</f>
        <v>69.1</v>
      </c>
      <c r="G20" s="32">
        <v>41.3</v>
      </c>
      <c r="H20" s="32">
        <v>27.8</v>
      </c>
      <c r="I20" s="32"/>
      <c r="J20" s="65">
        <f>SUM(K20:L20)</f>
        <v>88.2</v>
      </c>
      <c r="K20" s="32">
        <v>43.1</v>
      </c>
      <c r="L20" s="32">
        <v>45.1</v>
      </c>
      <c r="M20" s="32"/>
      <c r="N20" s="32">
        <f>SUM(O20:P20)</f>
        <v>0.127317</v>
      </c>
      <c r="O20" s="32">
        <v>0.057761</v>
      </c>
      <c r="P20" s="32">
        <v>0.069556</v>
      </c>
      <c r="Q20" s="32">
        <v>3150.977897</v>
      </c>
    </row>
    <row r="21" spans="1:17" ht="16.5" customHeight="1">
      <c r="A21" s="13" t="s">
        <v>25</v>
      </c>
      <c r="B21" s="32">
        <f>SUM(C21:D21)</f>
        <v>3104.871125</v>
      </c>
      <c r="C21" s="32">
        <v>1515.66515</v>
      </c>
      <c r="D21" s="32">
        <v>1589.205975</v>
      </c>
      <c r="E21" s="32"/>
      <c r="F21" s="32">
        <f>SUM(G21:H21)</f>
        <v>82.344999</v>
      </c>
      <c r="G21" s="32">
        <v>49.09896</v>
      </c>
      <c r="H21" s="32">
        <v>33.246039</v>
      </c>
      <c r="I21" s="32"/>
      <c r="J21" s="65">
        <f>SUM(K21:L21)</f>
        <v>78.733333</v>
      </c>
      <c r="K21" s="32">
        <v>38.092184</v>
      </c>
      <c r="L21" s="32">
        <v>40.641149</v>
      </c>
      <c r="M21" s="32"/>
      <c r="N21" s="32">
        <f>SUM(O21:P21)</f>
        <v>0.107357</v>
      </c>
      <c r="O21" s="32">
        <v>0.071502</v>
      </c>
      <c r="P21" s="32">
        <v>0.035855</v>
      </c>
      <c r="Q21" s="32">
        <v>3266.059514</v>
      </c>
    </row>
    <row r="22" spans="1:17" ht="16.5" customHeight="1">
      <c r="A22" s="7" t="s">
        <v>64</v>
      </c>
      <c r="B22" s="42">
        <f>SUM(C22:D22)</f>
        <v>3300.1489250000004</v>
      </c>
      <c r="C22" s="42">
        <v>1613.156975</v>
      </c>
      <c r="D22" s="42">
        <v>1686.99195</v>
      </c>
      <c r="E22" s="42"/>
      <c r="F22" s="42">
        <f>SUM(G22:H22)</f>
        <v>90.48697899999999</v>
      </c>
      <c r="G22" s="42">
        <v>54.791396</v>
      </c>
      <c r="H22" s="42">
        <v>35.695583</v>
      </c>
      <c r="I22" s="42"/>
      <c r="J22" s="66">
        <f>SUM(K22:L22)</f>
        <v>75.28331</v>
      </c>
      <c r="K22" s="42">
        <v>36.837791</v>
      </c>
      <c r="L22" s="42">
        <v>38.445519</v>
      </c>
      <c r="M22" s="42"/>
      <c r="N22" s="42">
        <f>SUM(O22:P22)</f>
        <v>0.036997</v>
      </c>
      <c r="O22" s="42">
        <v>0.024454</v>
      </c>
      <c r="P22" s="42">
        <v>0.012543</v>
      </c>
      <c r="Q22" s="42">
        <v>3465.956211</v>
      </c>
    </row>
    <row r="23" spans="1:5" ht="24" customHeight="1">
      <c r="A23" s="111"/>
      <c r="B23" s="111"/>
      <c r="C23" s="111"/>
      <c r="D23" s="27"/>
      <c r="E23" s="27"/>
    </row>
    <row r="24" spans="1:5" ht="12.75" customHeight="1">
      <c r="A24" s="28"/>
      <c r="B24" s="25"/>
      <c r="C24" s="25"/>
      <c r="D24" s="25"/>
      <c r="E24" s="25"/>
    </row>
    <row r="25" spans="1:5" ht="12.75" customHeight="1">
      <c r="A25" s="28"/>
      <c r="B25" s="25"/>
      <c r="C25" s="25"/>
      <c r="D25" s="25"/>
      <c r="E25" s="25"/>
    </row>
    <row r="26" spans="1:5" ht="12.75" customHeight="1">
      <c r="A26" s="28"/>
      <c r="B26" s="25"/>
      <c r="C26" s="25"/>
      <c r="D26" s="25"/>
      <c r="E26" s="25"/>
    </row>
    <row r="27" spans="1:17" ht="12.75" customHeight="1">
      <c r="A27" s="112" t="s">
        <v>22</v>
      </c>
      <c r="B27" s="113"/>
      <c r="C27" s="113"/>
      <c r="D27" s="113"/>
      <c r="E27" s="113"/>
      <c r="F27" s="113"/>
      <c r="G27" s="114"/>
      <c r="H27" s="114"/>
      <c r="I27" s="114"/>
      <c r="J27" s="114"/>
      <c r="K27" s="114"/>
      <c r="L27" s="114"/>
      <c r="M27" s="115"/>
      <c r="N27" s="115"/>
      <c r="O27" s="115"/>
      <c r="P27" s="115"/>
      <c r="Q27" s="115"/>
    </row>
    <row r="28" spans="1:16" ht="7.5" customHeight="1">
      <c r="A28" s="19"/>
      <c r="B28" s="24"/>
      <c r="C28" s="24"/>
      <c r="D28" s="24"/>
      <c r="E28" s="24"/>
      <c r="F28" s="24"/>
      <c r="G28" s="31"/>
      <c r="H28" s="31"/>
      <c r="I28" s="31"/>
      <c r="J28" s="31"/>
      <c r="K28" s="31"/>
      <c r="L28" s="31"/>
      <c r="M28" s="31"/>
      <c r="N28" s="31"/>
      <c r="O28" s="31"/>
      <c r="P28" s="31"/>
    </row>
    <row r="29" spans="1:17" ht="12.75" customHeight="1">
      <c r="A29" s="118" t="s">
        <v>110</v>
      </c>
      <c r="B29" s="119"/>
      <c r="C29" s="119"/>
      <c r="D29" s="119"/>
      <c r="E29" s="113"/>
      <c r="F29" s="119"/>
      <c r="G29" s="119"/>
      <c r="H29" s="119"/>
      <c r="I29" s="119"/>
      <c r="J29" s="119"/>
      <c r="K29" s="119"/>
      <c r="L29" s="120"/>
      <c r="M29" s="120"/>
      <c r="N29" s="120"/>
      <c r="O29" s="120"/>
      <c r="P29" s="120"/>
      <c r="Q29" s="120"/>
    </row>
    <row r="30" spans="1:17" ht="15" customHeight="1">
      <c r="A30" s="5" t="s">
        <v>0</v>
      </c>
      <c r="B30" s="130" t="s">
        <v>1</v>
      </c>
      <c r="C30" s="130"/>
      <c r="D30" s="130"/>
      <c r="E30" s="69"/>
      <c r="F30" s="132" t="s">
        <v>2</v>
      </c>
      <c r="G30" s="124"/>
      <c r="H30" s="124"/>
      <c r="I30" s="70"/>
      <c r="J30" s="29" t="s">
        <v>3</v>
      </c>
      <c r="K30" s="30"/>
      <c r="L30" s="30"/>
      <c r="M30" s="68"/>
      <c r="N30" s="129" t="s">
        <v>26</v>
      </c>
      <c r="O30" s="129"/>
      <c r="P30" s="129"/>
      <c r="Q30" s="26" t="s">
        <v>7</v>
      </c>
    </row>
    <row r="31" spans="1:17" ht="15" customHeight="1">
      <c r="A31" s="2"/>
      <c r="B31" s="101" t="s">
        <v>7</v>
      </c>
      <c r="C31" s="101" t="s">
        <v>9</v>
      </c>
      <c r="D31" s="101" t="s">
        <v>10</v>
      </c>
      <c r="E31" s="101"/>
      <c r="F31" s="101" t="s">
        <v>7</v>
      </c>
      <c r="G31" s="101" t="s">
        <v>9</v>
      </c>
      <c r="H31" s="101" t="s">
        <v>10</v>
      </c>
      <c r="I31" s="101"/>
      <c r="J31" s="101" t="s">
        <v>7</v>
      </c>
      <c r="K31" s="101" t="s">
        <v>9</v>
      </c>
      <c r="L31" s="101" t="s">
        <v>10</v>
      </c>
      <c r="M31" s="101"/>
      <c r="N31" s="101" t="s">
        <v>7</v>
      </c>
      <c r="O31" s="101" t="s">
        <v>9</v>
      </c>
      <c r="P31" s="101" t="s">
        <v>10</v>
      </c>
      <c r="Q31" s="101"/>
    </row>
    <row r="32" spans="1:17" ht="18.75" customHeight="1">
      <c r="A32" s="13" t="s">
        <v>18</v>
      </c>
      <c r="B32" s="16">
        <f>SUM(C32:D32)</f>
        <v>337334</v>
      </c>
      <c r="C32" s="16">
        <v>165027</v>
      </c>
      <c r="D32" s="16">
        <v>172307</v>
      </c>
      <c r="E32" s="16"/>
      <c r="F32" s="16">
        <f>SUM(G32:H32)</f>
        <v>5496</v>
      </c>
      <c r="G32" s="16">
        <v>3305</v>
      </c>
      <c r="H32" s="16">
        <v>2191</v>
      </c>
      <c r="I32" s="16"/>
      <c r="J32" s="16">
        <f>SUM(K32:L32)</f>
        <v>12267</v>
      </c>
      <c r="K32" s="16">
        <v>5995</v>
      </c>
      <c r="L32" s="16">
        <v>6272</v>
      </c>
      <c r="M32" s="16"/>
      <c r="N32" s="16">
        <f>SUM(O32:P32)</f>
        <v>18</v>
      </c>
      <c r="O32" s="16">
        <v>8</v>
      </c>
      <c r="P32" s="16">
        <v>10</v>
      </c>
      <c r="Q32" s="23">
        <v>338081</v>
      </c>
    </row>
    <row r="33" spans="1:17" s="27" customFormat="1" ht="16.5" customHeight="1">
      <c r="A33" s="13" t="s">
        <v>25</v>
      </c>
      <c r="B33" s="16">
        <f>SUM(C33:D33)</f>
        <v>352340</v>
      </c>
      <c r="C33" s="16">
        <v>172337</v>
      </c>
      <c r="D33" s="16">
        <v>180003</v>
      </c>
      <c r="E33" s="16"/>
      <c r="F33" s="16">
        <f>SUM(G33:H33)</f>
        <v>6394</v>
      </c>
      <c r="G33" s="16">
        <v>3811</v>
      </c>
      <c r="H33" s="16">
        <v>2583</v>
      </c>
      <c r="I33" s="16"/>
      <c r="J33" s="16">
        <f>SUM(K33:L33)</f>
        <v>10714</v>
      </c>
      <c r="K33" s="16">
        <v>5209</v>
      </c>
      <c r="L33" s="16">
        <v>5505</v>
      </c>
      <c r="M33" s="16"/>
      <c r="N33" s="16">
        <f>SUM(O33:P33)</f>
        <v>17</v>
      </c>
      <c r="O33" s="16">
        <v>12</v>
      </c>
      <c r="P33" s="16">
        <v>5</v>
      </c>
      <c r="Q33" s="23">
        <v>352521</v>
      </c>
    </row>
    <row r="34" spans="1:17" ht="16.5" customHeight="1">
      <c r="A34" s="7" t="s">
        <v>64</v>
      </c>
      <c r="B34" s="43">
        <f>SUM(C34:D34)</f>
        <v>363494</v>
      </c>
      <c r="C34" s="43">
        <v>177895</v>
      </c>
      <c r="D34" s="43">
        <v>185599</v>
      </c>
      <c r="E34" s="43"/>
      <c r="F34" s="43">
        <f>SUM(G34:H34)</f>
        <v>7143</v>
      </c>
      <c r="G34" s="43">
        <v>4322</v>
      </c>
      <c r="H34" s="43">
        <v>2821</v>
      </c>
      <c r="I34" s="43"/>
      <c r="J34" s="43">
        <f>SUM(K34:L34)</f>
        <v>10278</v>
      </c>
      <c r="K34" s="43">
        <v>5041</v>
      </c>
      <c r="L34" s="43">
        <v>5237</v>
      </c>
      <c r="M34" s="43"/>
      <c r="N34" s="43">
        <f>SUM(O34:P34)</f>
        <v>5</v>
      </c>
      <c r="O34" s="43">
        <v>3</v>
      </c>
      <c r="P34" s="43">
        <v>2</v>
      </c>
      <c r="Q34" s="43">
        <v>363688</v>
      </c>
    </row>
    <row r="35" spans="1:5" ht="24" customHeight="1">
      <c r="A35" s="111"/>
      <c r="B35" s="111"/>
      <c r="C35" s="111"/>
      <c r="D35" s="27"/>
      <c r="E35" s="27"/>
    </row>
    <row r="36" spans="1:17" ht="24" customHeight="1">
      <c r="A36" s="83"/>
      <c r="B36" s="22"/>
      <c r="C36" s="22"/>
      <c r="D36" s="25"/>
      <c r="E36" s="22"/>
      <c r="F36" s="22"/>
      <c r="G36" s="22"/>
      <c r="H36" s="22"/>
      <c r="I36" s="22"/>
      <c r="J36" s="22"/>
      <c r="K36" s="22"/>
      <c r="L36" s="22"/>
      <c r="M36" s="22"/>
      <c r="N36" s="22"/>
      <c r="O36" s="22"/>
      <c r="P36" s="22"/>
      <c r="Q36" s="22"/>
    </row>
    <row r="37" ht="12.75">
      <c r="A37" s="51"/>
    </row>
    <row r="38" ht="12.75">
      <c r="A38" s="51"/>
    </row>
  </sheetData>
  <mergeCells count="29">
    <mergeCell ref="G8:H8"/>
    <mergeCell ref="A6:H6"/>
    <mergeCell ref="N30:P30"/>
    <mergeCell ref="G10:H10"/>
    <mergeCell ref="B18:D18"/>
    <mergeCell ref="F18:H18"/>
    <mergeCell ref="J18:L18"/>
    <mergeCell ref="B30:D30"/>
    <mergeCell ref="F30:H30"/>
    <mergeCell ref="A17:Q17"/>
    <mergeCell ref="B7:C7"/>
    <mergeCell ref="B9:C9"/>
    <mergeCell ref="D9:F9"/>
    <mergeCell ref="A1:G1"/>
    <mergeCell ref="A4:G4"/>
    <mergeCell ref="D7:F7"/>
    <mergeCell ref="D8:F8"/>
    <mergeCell ref="B8:C8"/>
    <mergeCell ref="G7:H7"/>
    <mergeCell ref="A2:D2"/>
    <mergeCell ref="B10:C10"/>
    <mergeCell ref="D10:F10"/>
    <mergeCell ref="A23:C23"/>
    <mergeCell ref="G9:H9"/>
    <mergeCell ref="A35:C35"/>
    <mergeCell ref="A27:Q27"/>
    <mergeCell ref="N18:P18"/>
    <mergeCell ref="A15:Q15"/>
    <mergeCell ref="A29:Q29"/>
  </mergeCells>
  <printOptions/>
  <pageMargins left="0.7874015748031497" right="0.3937007874015748" top="0.984251968503937" bottom="0.984251968503937" header="0.5118110236220472" footer="0.5118110236220472"/>
  <pageSetup firstPageNumber="33" useFirstPageNumber="1" horizontalDpi="600" verticalDpi="600" orientation="portrait" paperSize="9" r:id="rId2"/>
  <headerFooter alignWithMargins="0">
    <oddHeader>&amp;R&amp;P</oddHeader>
  </headerFooter>
  <drawing r:id="rId1"/>
</worksheet>
</file>

<file path=xl/worksheets/sheet2.xml><?xml version="1.0" encoding="utf-8"?>
<worksheet xmlns="http://schemas.openxmlformats.org/spreadsheetml/2006/main" xmlns:r="http://schemas.openxmlformats.org/officeDocument/2006/relationships">
  <dimension ref="A1:P56"/>
  <sheetViews>
    <sheetView workbookViewId="0" topLeftCell="A1">
      <selection activeCell="A4" sqref="A4:G4"/>
    </sheetView>
  </sheetViews>
  <sheetFormatPr defaultColWidth="9.140625" defaultRowHeight="12.75"/>
  <cols>
    <col min="1" max="1" width="21.140625" style="0" customWidth="1"/>
    <col min="2" max="2" width="8.421875" style="0" customWidth="1"/>
    <col min="3" max="3" width="5.57421875" style="0" customWidth="1"/>
    <col min="4" max="4" width="9.57421875" style="0" customWidth="1"/>
    <col min="6" max="6" width="1.28515625" style="0" customWidth="1"/>
    <col min="7" max="7" width="5.8515625" style="0" customWidth="1"/>
    <col min="8" max="8" width="7.57421875" style="0" customWidth="1"/>
    <col min="9" max="9" width="7.8515625" style="0" customWidth="1"/>
    <col min="10" max="11" width="7.57421875" style="0" customWidth="1"/>
  </cols>
  <sheetData>
    <row r="1" spans="1:11" ht="27" customHeight="1">
      <c r="A1" s="112" t="s">
        <v>65</v>
      </c>
      <c r="B1" s="112"/>
      <c r="C1" s="112"/>
      <c r="D1" s="112"/>
      <c r="E1" s="112"/>
      <c r="F1" s="112"/>
      <c r="G1" s="112"/>
      <c r="H1" s="112"/>
      <c r="I1" s="112"/>
      <c r="J1" s="112"/>
      <c r="K1" s="112"/>
    </row>
    <row r="2" spans="1:11" ht="7.5" customHeight="1">
      <c r="A2" s="19"/>
      <c r="B2" s="19"/>
      <c r="C2" s="19"/>
      <c r="D2" s="19"/>
      <c r="E2" s="19"/>
      <c r="F2" s="19"/>
      <c r="G2" s="19"/>
      <c r="H2" s="19"/>
      <c r="I2" s="19"/>
      <c r="J2" s="19"/>
      <c r="K2" s="19"/>
    </row>
    <row r="3" spans="1:11" ht="27" customHeight="1">
      <c r="A3" s="118" t="s">
        <v>66</v>
      </c>
      <c r="B3" s="118"/>
      <c r="C3" s="118"/>
      <c r="D3" s="118"/>
      <c r="E3" s="118"/>
      <c r="F3" s="118"/>
      <c r="G3" s="118"/>
      <c r="H3" s="118"/>
      <c r="I3" s="118"/>
      <c r="J3" s="118"/>
      <c r="K3" s="119"/>
    </row>
    <row r="4" spans="1:11" ht="27.75" customHeight="1">
      <c r="A4" s="9" t="s">
        <v>55</v>
      </c>
      <c r="B4" s="81" t="s">
        <v>33</v>
      </c>
      <c r="C4" s="81" t="s">
        <v>32</v>
      </c>
      <c r="D4" s="81" t="s">
        <v>30</v>
      </c>
      <c r="E4" s="81" t="s">
        <v>31</v>
      </c>
      <c r="F4" s="82"/>
      <c r="G4" s="81" t="s">
        <v>48</v>
      </c>
      <c r="H4" s="81" t="s">
        <v>49</v>
      </c>
      <c r="I4" s="81" t="s">
        <v>50</v>
      </c>
      <c r="J4" s="81" t="s">
        <v>122</v>
      </c>
      <c r="K4" s="81" t="s">
        <v>123</v>
      </c>
    </row>
    <row r="5" spans="1:12" s="1" customFormat="1" ht="18.75" customHeight="1">
      <c r="A5" s="55" t="s">
        <v>1</v>
      </c>
      <c r="B5" s="20">
        <f>SUM(B6:B7)</f>
        <v>308559</v>
      </c>
      <c r="C5" s="20">
        <f>SUM(C6:C7)</f>
        <v>199</v>
      </c>
      <c r="D5" s="20">
        <f>SUM(D6:D7)</f>
        <v>167</v>
      </c>
      <c r="E5" s="20">
        <f>SUM(E6:E7)</f>
        <v>49057</v>
      </c>
      <c r="F5" s="20"/>
      <c r="G5" s="56" t="s">
        <v>19</v>
      </c>
      <c r="H5" s="20">
        <f>SUM(H6:H7)</f>
        <v>3329</v>
      </c>
      <c r="I5" s="20">
        <f>SUM(I6:I7)</f>
        <v>4355</v>
      </c>
      <c r="J5" s="20">
        <f>SUM(J6:J7)</f>
        <v>1272</v>
      </c>
      <c r="K5" s="20">
        <v>363494</v>
      </c>
      <c r="L5" s="20"/>
    </row>
    <row r="6" spans="1:12" s="1" customFormat="1" ht="12.75" customHeight="1">
      <c r="A6" s="6" t="s">
        <v>60</v>
      </c>
      <c r="B6" s="3">
        <v>151687</v>
      </c>
      <c r="C6" s="1">
        <v>81</v>
      </c>
      <c r="D6" s="1">
        <v>129</v>
      </c>
      <c r="E6" s="3">
        <v>22009</v>
      </c>
      <c r="F6" s="3"/>
      <c r="G6" s="4" t="s">
        <v>19</v>
      </c>
      <c r="H6" s="3">
        <v>2240</v>
      </c>
      <c r="I6" s="3">
        <v>2675</v>
      </c>
      <c r="J6" s="3">
        <v>745</v>
      </c>
      <c r="K6" s="3">
        <v>177895</v>
      </c>
      <c r="L6" s="20"/>
    </row>
    <row r="7" spans="1:12" s="1" customFormat="1" ht="12.75" customHeight="1">
      <c r="A7" s="6" t="s">
        <v>63</v>
      </c>
      <c r="B7" s="3">
        <v>156872</v>
      </c>
      <c r="C7" s="1">
        <v>118</v>
      </c>
      <c r="D7" s="1">
        <v>38</v>
      </c>
      <c r="E7" s="3">
        <v>27048</v>
      </c>
      <c r="F7" s="3"/>
      <c r="G7" s="4" t="s">
        <v>19</v>
      </c>
      <c r="H7" s="3">
        <v>1089</v>
      </c>
      <c r="I7" s="3">
        <v>1680</v>
      </c>
      <c r="J7" s="3">
        <v>527</v>
      </c>
      <c r="K7" s="3">
        <v>185599</v>
      </c>
      <c r="L7" s="20"/>
    </row>
    <row r="8" spans="1:12" s="1" customFormat="1" ht="18.75" customHeight="1">
      <c r="A8" s="55" t="s">
        <v>3</v>
      </c>
      <c r="B8" s="20">
        <f>SUM(B9:B10)</f>
        <v>9361</v>
      </c>
      <c r="C8" s="20">
        <f>SUM(C9:C10)</f>
        <v>5</v>
      </c>
      <c r="D8" s="20">
        <f>SUM(D9:D10)</f>
        <v>2</v>
      </c>
      <c r="E8" s="20">
        <f>SUM(E9:E10)</f>
        <v>783</v>
      </c>
      <c r="F8" s="20"/>
      <c r="G8" s="56" t="s">
        <v>19</v>
      </c>
      <c r="H8" s="20">
        <f>SUM(H9:H10)</f>
        <v>139</v>
      </c>
      <c r="I8" s="20">
        <f>SUM(I9:I10)</f>
        <v>108</v>
      </c>
      <c r="J8" s="20">
        <f>SUM(J9:J10)</f>
        <v>8</v>
      </c>
      <c r="K8" s="20">
        <v>10278</v>
      </c>
      <c r="L8" s="20"/>
    </row>
    <row r="9" spans="1:12" s="1" customFormat="1" ht="12.75" customHeight="1">
      <c r="A9" s="6" t="s">
        <v>60</v>
      </c>
      <c r="B9" s="3">
        <v>4612</v>
      </c>
      <c r="C9" s="3">
        <v>1</v>
      </c>
      <c r="D9" s="1">
        <v>2</v>
      </c>
      <c r="E9" s="3">
        <v>340</v>
      </c>
      <c r="F9" s="3"/>
      <c r="G9" s="4" t="s">
        <v>19</v>
      </c>
      <c r="H9" s="3">
        <v>80</v>
      </c>
      <c r="I9" s="3">
        <v>59</v>
      </c>
      <c r="J9" s="3">
        <v>5</v>
      </c>
      <c r="K9" s="3">
        <v>5041</v>
      </c>
      <c r="L9" s="20"/>
    </row>
    <row r="10" spans="1:12" s="1" customFormat="1" ht="12.75" customHeight="1">
      <c r="A10" s="13" t="s">
        <v>63</v>
      </c>
      <c r="B10" s="3">
        <v>4749</v>
      </c>
      <c r="C10" s="3">
        <v>4</v>
      </c>
      <c r="D10" s="52" t="s">
        <v>19</v>
      </c>
      <c r="E10" s="3">
        <v>443</v>
      </c>
      <c r="F10" s="3"/>
      <c r="G10" s="4" t="s">
        <v>19</v>
      </c>
      <c r="H10" s="3">
        <v>59</v>
      </c>
      <c r="I10" s="3">
        <v>49</v>
      </c>
      <c r="J10" s="1">
        <v>3</v>
      </c>
      <c r="K10" s="3">
        <v>5237</v>
      </c>
      <c r="L10" s="20"/>
    </row>
    <row r="11" spans="1:12" s="1" customFormat="1" ht="16.5" customHeight="1">
      <c r="A11" s="55" t="s">
        <v>2</v>
      </c>
      <c r="B11" s="20">
        <f>SUM(B12:B13)</f>
        <v>214</v>
      </c>
      <c r="C11" s="56" t="s">
        <v>19</v>
      </c>
      <c r="D11" s="20">
        <f aca="true" t="shared" si="0" ref="D11:J11">SUM(D12:D13)</f>
        <v>77</v>
      </c>
      <c r="E11" s="20">
        <f t="shared" si="0"/>
        <v>5039</v>
      </c>
      <c r="F11" s="20"/>
      <c r="G11" s="20">
        <f t="shared" si="0"/>
        <v>24</v>
      </c>
      <c r="H11" s="20">
        <f t="shared" si="0"/>
        <v>1715</v>
      </c>
      <c r="I11" s="20">
        <f t="shared" si="0"/>
        <v>2</v>
      </c>
      <c r="J11" s="20">
        <f t="shared" si="0"/>
        <v>192</v>
      </c>
      <c r="K11" s="20">
        <v>7143</v>
      </c>
      <c r="L11" s="20"/>
    </row>
    <row r="12" spans="1:12" s="1" customFormat="1" ht="12.75" customHeight="1">
      <c r="A12" s="6" t="s">
        <v>60</v>
      </c>
      <c r="B12" s="1">
        <v>134</v>
      </c>
      <c r="C12" s="52" t="s">
        <v>19</v>
      </c>
      <c r="D12" s="1">
        <v>63</v>
      </c>
      <c r="E12" s="3">
        <v>2873</v>
      </c>
      <c r="F12" s="3"/>
      <c r="G12" s="3">
        <v>16</v>
      </c>
      <c r="H12" s="3">
        <v>1169</v>
      </c>
      <c r="I12" s="3">
        <v>1</v>
      </c>
      <c r="J12" s="3">
        <v>142</v>
      </c>
      <c r="K12" s="3">
        <v>4322</v>
      </c>
      <c r="L12" s="20"/>
    </row>
    <row r="13" spans="1:12" s="1" customFormat="1" ht="12.75" customHeight="1">
      <c r="A13" s="6" t="s">
        <v>63</v>
      </c>
      <c r="B13" s="1">
        <v>80</v>
      </c>
      <c r="C13" s="52" t="s">
        <v>19</v>
      </c>
      <c r="D13" s="1">
        <v>14</v>
      </c>
      <c r="E13" s="1">
        <v>2166</v>
      </c>
      <c r="G13" s="1">
        <v>8</v>
      </c>
      <c r="H13" s="1">
        <v>546</v>
      </c>
      <c r="I13" s="1">
        <v>1</v>
      </c>
      <c r="J13" s="1">
        <v>50</v>
      </c>
      <c r="K13" s="3">
        <v>2821</v>
      </c>
      <c r="L13" s="20"/>
    </row>
    <row r="14" spans="1:12" ht="16.5" customHeight="1">
      <c r="A14" s="55" t="s">
        <v>26</v>
      </c>
      <c r="B14" s="56" t="s">
        <v>19</v>
      </c>
      <c r="C14" s="56" t="s">
        <v>19</v>
      </c>
      <c r="D14" s="56" t="s">
        <v>19</v>
      </c>
      <c r="E14" s="56" t="s">
        <v>19</v>
      </c>
      <c r="F14" s="56"/>
      <c r="G14" s="56" t="s">
        <v>19</v>
      </c>
      <c r="H14" s="56" t="s">
        <v>19</v>
      </c>
      <c r="I14" s="56" t="s">
        <v>19</v>
      </c>
      <c r="J14" s="20">
        <f>SUM(J15:J16)</f>
        <v>5</v>
      </c>
      <c r="K14" s="20">
        <v>5</v>
      </c>
      <c r="L14" s="20"/>
    </row>
    <row r="15" spans="1:12" ht="12.75">
      <c r="A15" s="6" t="s">
        <v>60</v>
      </c>
      <c r="B15" s="4" t="s">
        <v>19</v>
      </c>
      <c r="C15" s="4" t="s">
        <v>19</v>
      </c>
      <c r="D15" s="52" t="s">
        <v>19</v>
      </c>
      <c r="E15" s="52" t="s">
        <v>19</v>
      </c>
      <c r="F15" s="52"/>
      <c r="G15" s="52" t="s">
        <v>19</v>
      </c>
      <c r="H15" s="52" t="s">
        <v>19</v>
      </c>
      <c r="I15" s="52" t="s">
        <v>19</v>
      </c>
      <c r="J15" s="1">
        <v>3</v>
      </c>
      <c r="K15" s="3">
        <v>3</v>
      </c>
      <c r="L15" s="20"/>
    </row>
    <row r="16" spans="1:12" ht="12.75">
      <c r="A16" s="13" t="s">
        <v>63</v>
      </c>
      <c r="B16" s="16" t="s">
        <v>19</v>
      </c>
      <c r="C16" s="16" t="s">
        <v>19</v>
      </c>
      <c r="D16" s="14" t="s">
        <v>19</v>
      </c>
      <c r="E16" s="14" t="s">
        <v>19</v>
      </c>
      <c r="F16" s="14"/>
      <c r="G16" s="14" t="s">
        <v>19</v>
      </c>
      <c r="H16" s="14" t="s">
        <v>19</v>
      </c>
      <c r="I16" s="14" t="s">
        <v>19</v>
      </c>
      <c r="J16" s="15">
        <v>2</v>
      </c>
      <c r="K16" s="23">
        <v>2</v>
      </c>
      <c r="L16" s="20"/>
    </row>
    <row r="17" spans="1:16" ht="15" customHeight="1">
      <c r="A17" s="44" t="s">
        <v>29</v>
      </c>
      <c r="B17" s="8">
        <v>308654</v>
      </c>
      <c r="C17" s="8">
        <v>199</v>
      </c>
      <c r="D17" s="8">
        <v>168</v>
      </c>
      <c r="E17" s="8">
        <v>49158</v>
      </c>
      <c r="F17" s="8"/>
      <c r="G17" s="8">
        <v>24</v>
      </c>
      <c r="H17" s="8">
        <v>3358</v>
      </c>
      <c r="I17" s="8">
        <v>4365</v>
      </c>
      <c r="J17" s="8">
        <v>1284</v>
      </c>
      <c r="K17" s="8">
        <v>363688</v>
      </c>
      <c r="L17" s="20"/>
      <c r="M17" s="11"/>
      <c r="N17" s="11"/>
      <c r="O17" s="11"/>
      <c r="P17" s="11"/>
    </row>
    <row r="18" spans="1:16" ht="24" customHeight="1">
      <c r="A18" s="61"/>
      <c r="B18" s="23"/>
      <c r="C18" s="23"/>
      <c r="D18" s="15"/>
      <c r="E18" s="15"/>
      <c r="F18" s="15"/>
      <c r="G18" s="15"/>
      <c r="H18" s="15"/>
      <c r="I18" s="15"/>
      <c r="J18" s="15"/>
      <c r="K18" s="23"/>
      <c r="L18" s="21"/>
      <c r="M18" s="11"/>
      <c r="N18" s="11"/>
      <c r="O18" s="11"/>
      <c r="P18" s="11"/>
    </row>
    <row r="19" spans="1:11" ht="46.5" customHeight="1">
      <c r="A19" s="133" t="s">
        <v>56</v>
      </c>
      <c r="B19" s="134"/>
      <c r="C19" s="134"/>
      <c r="D19" s="134"/>
      <c r="E19" s="134"/>
      <c r="F19" s="134"/>
      <c r="G19" s="134"/>
      <c r="H19" s="134"/>
      <c r="I19" s="134"/>
      <c r="J19" s="134"/>
      <c r="K19" s="134"/>
    </row>
    <row r="20" spans="1:11" ht="12.75" customHeight="1">
      <c r="A20" s="49"/>
      <c r="B20" s="49"/>
      <c r="C20" s="49"/>
      <c r="D20" s="49"/>
      <c r="E20" s="49"/>
      <c r="F20" s="49"/>
      <c r="G20" s="49"/>
      <c r="H20" s="49"/>
      <c r="I20" s="49"/>
      <c r="J20" s="49"/>
      <c r="K20" s="17"/>
    </row>
    <row r="21" spans="1:10" s="27" customFormat="1" ht="12.75" customHeight="1">
      <c r="A21" s="37"/>
      <c r="B21" s="38"/>
      <c r="C21" s="38"/>
      <c r="D21" s="14"/>
      <c r="E21" s="38"/>
      <c r="F21" s="38"/>
      <c r="G21" s="38"/>
      <c r="H21" s="38"/>
      <c r="I21" s="38"/>
      <c r="J21" s="38"/>
    </row>
    <row r="22" spans="1:10" ht="12.75" customHeight="1">
      <c r="A22" s="35"/>
      <c r="B22" s="3"/>
      <c r="C22" s="3"/>
      <c r="D22" s="3"/>
      <c r="E22" s="3"/>
      <c r="F22" s="3"/>
      <c r="G22" s="3"/>
      <c r="H22" s="3"/>
      <c r="I22" s="3"/>
      <c r="J22" s="3"/>
    </row>
    <row r="23" spans="1:10" ht="12.75" customHeight="1">
      <c r="A23" s="6"/>
      <c r="B23" s="3"/>
      <c r="C23" s="3"/>
      <c r="D23" s="3"/>
      <c r="E23" s="3"/>
      <c r="F23" s="3"/>
      <c r="G23" s="3"/>
      <c r="H23" s="3"/>
      <c r="I23" s="3"/>
      <c r="J23" s="3"/>
    </row>
    <row r="24" spans="1:10" ht="12.75" customHeight="1">
      <c r="A24" s="6"/>
      <c r="B24" s="3"/>
      <c r="C24" s="3"/>
      <c r="D24" s="3"/>
      <c r="E24" s="3"/>
      <c r="F24" s="3"/>
      <c r="G24" s="3"/>
      <c r="H24" s="3"/>
      <c r="I24" s="3"/>
      <c r="J24" s="3"/>
    </row>
    <row r="25" spans="1:10" ht="12.75" customHeight="1">
      <c r="A25" s="35"/>
      <c r="B25" s="3"/>
      <c r="C25" s="3"/>
      <c r="D25" s="3"/>
      <c r="E25" s="3"/>
      <c r="F25" s="3"/>
      <c r="G25" s="3"/>
      <c r="H25" s="3"/>
      <c r="I25" s="3"/>
      <c r="J25" s="4"/>
    </row>
    <row r="26" spans="1:10" ht="12.75" customHeight="1">
      <c r="A26" s="6"/>
      <c r="B26" s="3"/>
      <c r="C26" s="3"/>
      <c r="D26" s="3"/>
      <c r="E26" s="3"/>
      <c r="F26" s="3"/>
      <c r="G26" s="3"/>
      <c r="H26" s="3"/>
      <c r="I26" s="3"/>
      <c r="J26" s="4"/>
    </row>
    <row r="27" spans="1:10" ht="12.75" customHeight="1">
      <c r="A27" s="6"/>
      <c r="B27" s="3"/>
      <c r="C27" s="3"/>
      <c r="D27" s="3"/>
      <c r="E27" s="3"/>
      <c r="F27" s="3"/>
      <c r="G27" s="3"/>
      <c r="H27" s="3"/>
      <c r="I27" s="3"/>
      <c r="J27" s="4"/>
    </row>
    <row r="28" spans="1:10" ht="12.75" customHeight="1">
      <c r="A28" s="35"/>
      <c r="B28" s="3"/>
      <c r="C28" s="3"/>
      <c r="D28" s="3"/>
      <c r="E28" s="3"/>
      <c r="F28" s="3"/>
      <c r="G28" s="3"/>
      <c r="H28" s="3"/>
      <c r="I28" s="3"/>
      <c r="J28" s="4"/>
    </row>
    <row r="29" spans="1:10" ht="12.75" customHeight="1">
      <c r="A29" s="6"/>
      <c r="B29" s="3"/>
      <c r="C29" s="3"/>
      <c r="D29" s="3"/>
      <c r="E29" s="3"/>
      <c r="F29" s="3"/>
      <c r="G29" s="3"/>
      <c r="H29" s="3"/>
      <c r="I29" s="3"/>
      <c r="J29" s="4"/>
    </row>
    <row r="30" spans="1:10" ht="12.75" customHeight="1">
      <c r="A30" s="6"/>
      <c r="B30" s="3"/>
      <c r="C30" s="3"/>
      <c r="D30" s="3"/>
      <c r="E30" s="3"/>
      <c r="F30" s="3"/>
      <c r="G30" s="3"/>
      <c r="H30" s="3"/>
      <c r="I30" s="3"/>
      <c r="J30" s="4"/>
    </row>
    <row r="31" spans="1:10" ht="12.75" customHeight="1">
      <c r="A31" s="35"/>
      <c r="B31" s="3"/>
      <c r="C31" s="3"/>
      <c r="D31" s="3"/>
      <c r="E31" s="3"/>
      <c r="F31" s="3"/>
      <c r="G31" s="3"/>
      <c r="H31" s="3"/>
      <c r="I31" s="3"/>
      <c r="J31" s="4"/>
    </row>
    <row r="32" spans="1:10" ht="12.75" customHeight="1">
      <c r="A32" s="6"/>
      <c r="B32" s="3"/>
      <c r="C32" s="3"/>
      <c r="D32" s="3"/>
      <c r="E32" s="3"/>
      <c r="F32" s="3"/>
      <c r="G32" s="3"/>
      <c r="H32" s="3"/>
      <c r="I32" s="3"/>
      <c r="J32" s="4"/>
    </row>
    <row r="33" spans="1:10" ht="12.75" customHeight="1">
      <c r="A33" s="6"/>
      <c r="B33" s="3"/>
      <c r="C33" s="3"/>
      <c r="D33" s="3"/>
      <c r="E33" s="3"/>
      <c r="F33" s="3"/>
      <c r="G33" s="3"/>
      <c r="H33" s="3"/>
      <c r="I33" s="3"/>
      <c r="J33" s="4"/>
    </row>
    <row r="34" spans="1:10" ht="12.75" customHeight="1">
      <c r="A34" s="35"/>
      <c r="B34" s="3"/>
      <c r="C34" s="3"/>
      <c r="D34" s="3"/>
      <c r="E34" s="3"/>
      <c r="F34" s="3"/>
      <c r="G34" s="3"/>
      <c r="H34" s="3"/>
      <c r="I34" s="3"/>
      <c r="J34" s="4"/>
    </row>
    <row r="35" spans="1:10" ht="12.75" customHeight="1">
      <c r="A35" s="6"/>
      <c r="B35" s="3"/>
      <c r="C35" s="3"/>
      <c r="D35" s="3"/>
      <c r="E35" s="3"/>
      <c r="F35" s="3"/>
      <c r="G35" s="3"/>
      <c r="H35" s="3"/>
      <c r="I35" s="3"/>
      <c r="J35" s="4"/>
    </row>
    <row r="36" spans="1:10" ht="12.75" customHeight="1">
      <c r="A36" s="6"/>
      <c r="B36" s="3"/>
      <c r="C36" s="3"/>
      <c r="D36" s="3"/>
      <c r="E36" s="3"/>
      <c r="F36" s="3"/>
      <c r="G36" s="3"/>
      <c r="H36" s="3"/>
      <c r="I36" s="3"/>
      <c r="J36" s="4"/>
    </row>
    <row r="37" spans="1:10" ht="12.75" customHeight="1">
      <c r="A37" s="35"/>
      <c r="B37" s="3"/>
      <c r="C37" s="3"/>
      <c r="D37" s="3"/>
      <c r="E37" s="3"/>
      <c r="F37" s="3"/>
      <c r="G37" s="3"/>
      <c r="H37" s="3"/>
      <c r="I37" s="3"/>
      <c r="J37" s="4"/>
    </row>
    <row r="38" spans="1:10" ht="12.75" customHeight="1">
      <c r="A38" s="6"/>
      <c r="B38" s="3"/>
      <c r="C38" s="3"/>
      <c r="D38" s="3"/>
      <c r="E38" s="3"/>
      <c r="F38" s="3"/>
      <c r="G38" s="3"/>
      <c r="H38" s="3"/>
      <c r="I38" s="3"/>
      <c r="J38" s="4"/>
    </row>
    <row r="39" spans="1:10" ht="12.75" customHeight="1">
      <c r="A39" s="6"/>
      <c r="B39" s="3"/>
      <c r="C39" s="3"/>
      <c r="D39" s="3"/>
      <c r="E39" s="3"/>
      <c r="F39" s="3"/>
      <c r="G39" s="3"/>
      <c r="H39" s="3"/>
      <c r="I39" s="3"/>
      <c r="J39" s="4"/>
    </row>
    <row r="40" spans="1:10" ht="12.75" customHeight="1">
      <c r="A40" s="35"/>
      <c r="B40" s="3"/>
      <c r="C40" s="3"/>
      <c r="D40" s="3"/>
      <c r="E40" s="3"/>
      <c r="F40" s="3"/>
      <c r="G40" s="3"/>
      <c r="H40" s="3"/>
      <c r="I40" s="3"/>
      <c r="J40" s="4"/>
    </row>
    <row r="41" spans="1:10" ht="12.75" customHeight="1">
      <c r="A41" s="6"/>
      <c r="B41" s="3"/>
      <c r="C41" s="3"/>
      <c r="D41" s="3"/>
      <c r="E41" s="3"/>
      <c r="F41" s="3"/>
      <c r="G41" s="3"/>
      <c r="H41" s="3"/>
      <c r="I41" s="3"/>
      <c r="J41" s="4"/>
    </row>
    <row r="42" spans="1:10" ht="12.75" customHeight="1">
      <c r="A42" s="6"/>
      <c r="B42" s="3"/>
      <c r="C42" s="3"/>
      <c r="D42" s="3"/>
      <c r="E42" s="3"/>
      <c r="F42" s="3"/>
      <c r="G42" s="3"/>
      <c r="H42" s="3"/>
      <c r="I42" s="3"/>
      <c r="J42" s="4"/>
    </row>
    <row r="43" spans="1:10" ht="12.75" customHeight="1">
      <c r="A43" s="35"/>
      <c r="B43" s="3"/>
      <c r="C43" s="3"/>
      <c r="D43" s="3"/>
      <c r="E43" s="3"/>
      <c r="F43" s="3"/>
      <c r="G43" s="3"/>
      <c r="H43" s="3"/>
      <c r="I43" s="3"/>
      <c r="J43" s="4"/>
    </row>
    <row r="44" spans="1:10" ht="12.75" customHeight="1">
      <c r="A44" s="6"/>
      <c r="B44" s="3"/>
      <c r="C44" s="3"/>
      <c r="D44" s="3"/>
      <c r="E44" s="3"/>
      <c r="F44" s="3"/>
      <c r="G44" s="3"/>
      <c r="H44" s="3"/>
      <c r="I44" s="3"/>
      <c r="J44" s="4"/>
    </row>
    <row r="45" spans="1:10" ht="12.75" customHeight="1">
      <c r="A45" s="6"/>
      <c r="B45" s="4"/>
      <c r="C45" s="3"/>
      <c r="D45" s="3"/>
      <c r="E45" s="3"/>
      <c r="F45" s="3"/>
      <c r="G45" s="3"/>
      <c r="H45" s="3"/>
      <c r="I45" s="3"/>
      <c r="J45" s="4"/>
    </row>
    <row r="46" spans="1:10" ht="12.75" customHeight="1">
      <c r="A46" s="34"/>
      <c r="B46" s="4"/>
      <c r="C46" s="3"/>
      <c r="D46" s="3"/>
      <c r="E46" s="3"/>
      <c r="F46" s="3"/>
      <c r="G46" s="3"/>
      <c r="H46" s="3"/>
      <c r="I46" s="3"/>
      <c r="J46" s="4"/>
    </row>
    <row r="47" spans="1:10" ht="12.75" customHeight="1">
      <c r="A47" s="6"/>
      <c r="B47" s="4"/>
      <c r="C47" s="3"/>
      <c r="D47" s="3"/>
      <c r="E47" s="3"/>
      <c r="F47" s="3"/>
      <c r="G47" s="3"/>
      <c r="H47" s="3"/>
      <c r="I47" s="3"/>
      <c r="J47" s="4"/>
    </row>
    <row r="48" spans="1:10" ht="12.75" customHeight="1">
      <c r="A48" s="6"/>
      <c r="B48" s="4"/>
      <c r="C48" s="3"/>
      <c r="D48" s="3"/>
      <c r="E48" s="3"/>
      <c r="F48" s="3"/>
      <c r="G48" s="3"/>
      <c r="H48" s="3"/>
      <c r="I48" s="3"/>
      <c r="J48" s="4"/>
    </row>
    <row r="49" spans="1:11" ht="12.75" customHeight="1">
      <c r="A49" s="34"/>
      <c r="B49" s="3"/>
      <c r="C49" s="3"/>
      <c r="D49" s="3"/>
      <c r="E49" s="3"/>
      <c r="F49" s="3"/>
      <c r="G49" s="3"/>
      <c r="H49" s="3"/>
      <c r="I49" s="3"/>
      <c r="J49" s="4"/>
      <c r="K49" s="11"/>
    </row>
    <row r="50" spans="1:11" ht="12.75" customHeight="1">
      <c r="A50" s="6"/>
      <c r="B50" s="3"/>
      <c r="C50" s="3"/>
      <c r="D50" s="3"/>
      <c r="E50" s="3"/>
      <c r="F50" s="3"/>
      <c r="G50" s="3"/>
      <c r="H50" s="3"/>
      <c r="I50" s="3"/>
      <c r="J50" s="4"/>
      <c r="K50" s="11"/>
    </row>
    <row r="51" spans="1:12" ht="12.75" customHeight="1">
      <c r="A51" s="6"/>
      <c r="B51" s="3"/>
      <c r="C51" s="3"/>
      <c r="D51" s="3"/>
      <c r="E51" s="3"/>
      <c r="F51" s="3"/>
      <c r="G51" s="3"/>
      <c r="H51" s="3"/>
      <c r="I51" s="3"/>
      <c r="J51" s="4"/>
      <c r="K51" s="11"/>
      <c r="L51" s="11"/>
    </row>
    <row r="52" spans="1:12" ht="12.75" customHeight="1">
      <c r="A52" s="36"/>
      <c r="B52" s="23"/>
      <c r="C52" s="23"/>
      <c r="D52" s="23"/>
      <c r="E52" s="23"/>
      <c r="F52" s="23"/>
      <c r="G52" s="23"/>
      <c r="H52" s="23"/>
      <c r="I52" s="23"/>
      <c r="J52" s="23"/>
      <c r="K52" s="12"/>
      <c r="L52" s="11"/>
    </row>
    <row r="53" spans="1:12" ht="12.75" customHeight="1">
      <c r="A53" s="6"/>
      <c r="B53" s="23"/>
      <c r="C53" s="23"/>
      <c r="D53" s="23"/>
      <c r="E53" s="23"/>
      <c r="F53" s="23"/>
      <c r="G53" s="23"/>
      <c r="H53" s="23"/>
      <c r="I53" s="23"/>
      <c r="J53" s="23"/>
      <c r="K53" s="12"/>
      <c r="L53" s="11"/>
    </row>
    <row r="54" spans="1:12" ht="12.75" customHeight="1">
      <c r="A54" s="13"/>
      <c r="B54" s="23"/>
      <c r="C54" s="23"/>
      <c r="D54" s="23"/>
      <c r="E54" s="23"/>
      <c r="F54" s="23"/>
      <c r="G54" s="23"/>
      <c r="H54" s="23"/>
      <c r="I54" s="23"/>
      <c r="J54" s="23"/>
      <c r="K54" s="12"/>
      <c r="L54" s="11"/>
    </row>
    <row r="55" spans="1:16" s="27" customFormat="1" ht="12.75" customHeight="1">
      <c r="A55" s="13"/>
      <c r="B55" s="23"/>
      <c r="C55" s="23"/>
      <c r="D55" s="15"/>
      <c r="E55" s="15"/>
      <c r="F55" s="15"/>
      <c r="G55" s="15"/>
      <c r="H55" s="15"/>
      <c r="I55" s="15"/>
      <c r="J55" s="15"/>
      <c r="K55" s="23"/>
      <c r="L55" s="40"/>
      <c r="M55" s="33"/>
      <c r="N55" s="33"/>
      <c r="O55" s="33"/>
      <c r="P55" s="33"/>
    </row>
    <row r="56" spans="1:10" s="22" customFormat="1" ht="12.75" customHeight="1">
      <c r="A56" s="37"/>
      <c r="B56" s="39"/>
      <c r="C56" s="39"/>
      <c r="D56" s="39"/>
      <c r="E56" s="39"/>
      <c r="F56" s="39"/>
      <c r="G56" s="39"/>
      <c r="H56" s="39"/>
      <c r="I56" s="39"/>
      <c r="J56" s="39"/>
    </row>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sheetData>
  <mergeCells count="3">
    <mergeCell ref="A19:K19"/>
    <mergeCell ref="A1:K1"/>
    <mergeCell ref="A3:K3"/>
  </mergeCells>
  <printOptions/>
  <pageMargins left="0.7874015748031497" right="0.1968503937007874"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3.xml><?xml version="1.0" encoding="utf-8"?>
<worksheet xmlns="http://schemas.openxmlformats.org/spreadsheetml/2006/main" xmlns:r="http://schemas.openxmlformats.org/officeDocument/2006/relationships">
  <dimension ref="A1:V95"/>
  <sheetViews>
    <sheetView workbookViewId="0" topLeftCell="A1">
      <selection activeCell="A4" sqref="A4:G4"/>
    </sheetView>
  </sheetViews>
  <sheetFormatPr defaultColWidth="9.140625" defaultRowHeight="12.75"/>
  <cols>
    <col min="1" max="1" width="13.7109375" style="0" customWidth="1"/>
    <col min="2" max="2" width="8.421875" style="0" customWidth="1"/>
    <col min="3" max="3" width="5.8515625" style="0" customWidth="1"/>
    <col min="5" max="5" width="9.421875" style="0" customWidth="1"/>
    <col min="6" max="6" width="1.7109375" style="0" customWidth="1"/>
    <col min="7" max="7" width="5.7109375" style="0" customWidth="1"/>
    <col min="8" max="8" width="7.57421875" style="0" customWidth="1"/>
    <col min="9" max="9" width="7.7109375" style="0" customWidth="1"/>
    <col min="10" max="10" width="7.57421875" style="0" customWidth="1"/>
    <col min="11" max="11" width="7.421875" style="0" customWidth="1"/>
    <col min="15" max="15" width="8.57421875" style="0" customWidth="1"/>
    <col min="18" max="18" width="6.7109375" style="0" customWidth="1"/>
  </cols>
  <sheetData>
    <row r="1" spans="1:13" ht="27" customHeight="1">
      <c r="A1" s="134" t="s">
        <v>108</v>
      </c>
      <c r="B1" s="134"/>
      <c r="C1" s="134"/>
      <c r="D1" s="134"/>
      <c r="E1" s="134"/>
      <c r="F1" s="134"/>
      <c r="G1" s="134"/>
      <c r="H1" s="134"/>
      <c r="I1" s="134"/>
      <c r="J1" s="134"/>
      <c r="K1" s="134"/>
      <c r="L1" s="17"/>
      <c r="M1" s="17"/>
    </row>
    <row r="2" spans="1:13" ht="7.5" customHeight="1">
      <c r="A2" s="17"/>
      <c r="B2" s="17"/>
      <c r="C2" s="17"/>
      <c r="D2" s="17"/>
      <c r="E2" s="17"/>
      <c r="F2" s="17"/>
      <c r="G2" s="17"/>
      <c r="H2" s="17"/>
      <c r="I2" s="17"/>
      <c r="J2" s="17"/>
      <c r="K2" s="17"/>
      <c r="L2" s="17"/>
      <c r="M2" s="17"/>
    </row>
    <row r="3" spans="1:13" ht="25.5" customHeight="1">
      <c r="A3" s="118" t="s">
        <v>67</v>
      </c>
      <c r="B3" s="118"/>
      <c r="C3" s="118"/>
      <c r="D3" s="118"/>
      <c r="E3" s="118"/>
      <c r="F3" s="118"/>
      <c r="G3" s="118"/>
      <c r="H3" s="118"/>
      <c r="I3" s="50"/>
      <c r="J3" s="50"/>
      <c r="K3" s="50"/>
      <c r="L3" s="49"/>
      <c r="M3" s="17"/>
    </row>
    <row r="4" spans="1:13" ht="27.75" customHeight="1">
      <c r="A4" s="9" t="s">
        <v>53</v>
      </c>
      <c r="B4" s="81" t="s">
        <v>33</v>
      </c>
      <c r="C4" s="81" t="s">
        <v>32</v>
      </c>
      <c r="D4" s="81" t="s">
        <v>30</v>
      </c>
      <c r="E4" s="81" t="s">
        <v>31</v>
      </c>
      <c r="F4" s="82"/>
      <c r="G4" s="81" t="s">
        <v>48</v>
      </c>
      <c r="H4" s="81" t="s">
        <v>49</v>
      </c>
      <c r="I4" s="81" t="s">
        <v>50</v>
      </c>
      <c r="J4" s="81" t="s">
        <v>51</v>
      </c>
      <c r="K4" s="81" t="s">
        <v>111</v>
      </c>
      <c r="L4" s="49"/>
      <c r="M4" s="17"/>
    </row>
    <row r="5" spans="1:22" ht="18.75" customHeight="1">
      <c r="A5" s="74" t="s">
        <v>45</v>
      </c>
      <c r="B5" s="84">
        <v>134</v>
      </c>
      <c r="C5" s="85" t="s">
        <v>19</v>
      </c>
      <c r="D5" s="85">
        <v>63</v>
      </c>
      <c r="E5" s="84">
        <v>2873</v>
      </c>
      <c r="F5" s="84"/>
      <c r="G5" s="84">
        <v>16</v>
      </c>
      <c r="H5" s="84">
        <v>1169</v>
      </c>
      <c r="I5" s="84">
        <v>1</v>
      </c>
      <c r="J5" s="84">
        <v>142</v>
      </c>
      <c r="K5" s="84">
        <v>4322</v>
      </c>
      <c r="N5" s="27"/>
      <c r="O5" s="33"/>
      <c r="P5" s="33"/>
      <c r="Q5" s="33"/>
      <c r="R5" s="33"/>
      <c r="S5" s="27"/>
      <c r="T5" s="27"/>
      <c r="U5" s="27"/>
      <c r="V5" s="27"/>
    </row>
    <row r="6" spans="1:22" ht="12.75">
      <c r="A6" s="73" t="s">
        <v>34</v>
      </c>
      <c r="B6" s="78">
        <v>38</v>
      </c>
      <c r="C6" s="78" t="s">
        <v>19</v>
      </c>
      <c r="D6" s="78" t="s">
        <v>19</v>
      </c>
      <c r="E6" s="77">
        <v>353</v>
      </c>
      <c r="F6" s="77"/>
      <c r="G6" s="78">
        <v>13</v>
      </c>
      <c r="H6" s="77">
        <v>155</v>
      </c>
      <c r="I6" s="78">
        <v>1</v>
      </c>
      <c r="J6" s="78">
        <v>63</v>
      </c>
      <c r="K6" s="77">
        <v>618</v>
      </c>
      <c r="L6" s="3"/>
      <c r="M6" s="1"/>
      <c r="N6" s="23"/>
      <c r="O6" s="16"/>
      <c r="P6" s="23"/>
      <c r="Q6" s="23"/>
      <c r="R6" s="23"/>
      <c r="S6" s="23"/>
      <c r="T6" s="23"/>
      <c r="U6" s="23"/>
      <c r="V6" s="23"/>
    </row>
    <row r="7" spans="1:22" ht="12.75">
      <c r="A7" s="73" t="s">
        <v>35</v>
      </c>
      <c r="B7" s="78">
        <v>17</v>
      </c>
      <c r="C7" s="78" t="s">
        <v>19</v>
      </c>
      <c r="D7" s="78">
        <v>5</v>
      </c>
      <c r="E7" s="77">
        <v>672</v>
      </c>
      <c r="F7" s="77"/>
      <c r="G7" s="78">
        <v>1</v>
      </c>
      <c r="H7" s="77">
        <v>123</v>
      </c>
      <c r="I7" s="78" t="s">
        <v>19</v>
      </c>
      <c r="J7" s="78" t="s">
        <v>19</v>
      </c>
      <c r="K7" s="77">
        <v>804</v>
      </c>
      <c r="L7" s="3"/>
      <c r="M7" s="6"/>
      <c r="N7" s="15"/>
      <c r="O7" s="14"/>
      <c r="P7" s="15"/>
      <c r="Q7" s="23"/>
      <c r="R7" s="23"/>
      <c r="S7" s="23"/>
      <c r="T7" s="23"/>
      <c r="U7" s="23"/>
      <c r="V7" s="23"/>
    </row>
    <row r="8" spans="1:22" ht="12.75">
      <c r="A8" s="73" t="s">
        <v>36</v>
      </c>
      <c r="B8" s="78">
        <v>14</v>
      </c>
      <c r="C8" s="78" t="s">
        <v>19</v>
      </c>
      <c r="D8" s="78">
        <v>8</v>
      </c>
      <c r="E8" s="77">
        <v>534</v>
      </c>
      <c r="F8" s="77"/>
      <c r="G8" s="78" t="s">
        <v>19</v>
      </c>
      <c r="H8" s="77">
        <v>113</v>
      </c>
      <c r="I8" s="78" t="s">
        <v>19</v>
      </c>
      <c r="J8" s="78" t="s">
        <v>19</v>
      </c>
      <c r="K8" s="77">
        <v>658</v>
      </c>
      <c r="L8" s="3"/>
      <c r="M8" s="6"/>
      <c r="N8" s="15"/>
      <c r="O8" s="14"/>
      <c r="P8" s="15"/>
      <c r="Q8" s="15"/>
      <c r="R8" s="15"/>
      <c r="S8" s="15"/>
      <c r="T8" s="15"/>
      <c r="U8" s="15"/>
      <c r="V8" s="23"/>
    </row>
    <row r="9" spans="1:12" ht="12.75">
      <c r="A9" s="73" t="s">
        <v>37</v>
      </c>
      <c r="B9" s="78">
        <v>19</v>
      </c>
      <c r="C9" s="78" t="s">
        <v>19</v>
      </c>
      <c r="D9" s="78">
        <v>6</v>
      </c>
      <c r="E9" s="77">
        <v>336</v>
      </c>
      <c r="F9" s="77"/>
      <c r="G9" s="78">
        <v>1</v>
      </c>
      <c r="H9" s="77">
        <v>132</v>
      </c>
      <c r="I9" s="78" t="s">
        <v>19</v>
      </c>
      <c r="J9" s="78">
        <v>1</v>
      </c>
      <c r="K9" s="77">
        <v>481</v>
      </c>
      <c r="L9" s="3"/>
    </row>
    <row r="10" spans="1:12" ht="12.75">
      <c r="A10" s="73" t="s">
        <v>38</v>
      </c>
      <c r="B10" s="78">
        <v>11</v>
      </c>
      <c r="C10" s="78" t="s">
        <v>19</v>
      </c>
      <c r="D10" s="78">
        <v>5</v>
      </c>
      <c r="E10" s="77">
        <v>200</v>
      </c>
      <c r="F10" s="77"/>
      <c r="G10" s="78" t="s">
        <v>19</v>
      </c>
      <c r="H10" s="77">
        <v>99</v>
      </c>
      <c r="I10" s="78" t="s">
        <v>19</v>
      </c>
      <c r="J10" s="78" t="s">
        <v>19</v>
      </c>
      <c r="K10" s="77">
        <v>307</v>
      </c>
      <c r="L10" s="3"/>
    </row>
    <row r="11" spans="1:12" ht="12.75">
      <c r="A11" s="73" t="s">
        <v>39</v>
      </c>
      <c r="B11" s="78">
        <v>23</v>
      </c>
      <c r="C11" s="78" t="s">
        <v>19</v>
      </c>
      <c r="D11" s="78">
        <v>29</v>
      </c>
      <c r="E11" s="77">
        <v>628</v>
      </c>
      <c r="F11" s="77"/>
      <c r="G11" s="78" t="s">
        <v>19</v>
      </c>
      <c r="H11" s="77">
        <v>423</v>
      </c>
      <c r="I11" s="78" t="s">
        <v>19</v>
      </c>
      <c r="J11" s="78">
        <v>2</v>
      </c>
      <c r="K11" s="77">
        <v>1093</v>
      </c>
      <c r="L11" s="3"/>
    </row>
    <row r="12" spans="1:12" ht="12.75">
      <c r="A12" s="73" t="s">
        <v>40</v>
      </c>
      <c r="B12" s="78">
        <v>8</v>
      </c>
      <c r="C12" s="78" t="s">
        <v>19</v>
      </c>
      <c r="D12" s="78">
        <v>5</v>
      </c>
      <c r="E12" s="77">
        <v>88</v>
      </c>
      <c r="F12" s="77"/>
      <c r="G12" s="78">
        <v>1</v>
      </c>
      <c r="H12" s="77">
        <v>85</v>
      </c>
      <c r="I12" s="78" t="s">
        <v>19</v>
      </c>
      <c r="J12" s="78">
        <v>1</v>
      </c>
      <c r="K12" s="77">
        <v>179</v>
      </c>
      <c r="L12" s="3"/>
    </row>
    <row r="13" spans="1:12" ht="12.75">
      <c r="A13" s="73" t="s">
        <v>41</v>
      </c>
      <c r="B13" s="78">
        <v>1</v>
      </c>
      <c r="C13" s="78" t="s">
        <v>19</v>
      </c>
      <c r="D13" s="78">
        <v>4</v>
      </c>
      <c r="E13" s="77">
        <v>44</v>
      </c>
      <c r="F13" s="77"/>
      <c r="G13" s="78" t="s">
        <v>19</v>
      </c>
      <c r="H13" s="77">
        <v>45</v>
      </c>
      <c r="I13" s="78" t="s">
        <v>19</v>
      </c>
      <c r="J13" s="78" t="s">
        <v>19</v>
      </c>
      <c r="K13" s="77">
        <v>94</v>
      </c>
      <c r="L13" s="3"/>
    </row>
    <row r="14" spans="1:12" ht="12.75">
      <c r="A14" s="72" t="s">
        <v>6</v>
      </c>
      <c r="B14" s="78">
        <v>3</v>
      </c>
      <c r="C14" s="78" t="s">
        <v>19</v>
      </c>
      <c r="D14" s="78">
        <v>1</v>
      </c>
      <c r="E14" s="77">
        <v>34</v>
      </c>
      <c r="F14" s="77"/>
      <c r="G14" s="78" t="s">
        <v>19</v>
      </c>
      <c r="H14" s="77">
        <v>5</v>
      </c>
      <c r="I14" s="78" t="s">
        <v>19</v>
      </c>
      <c r="J14" s="78">
        <v>75</v>
      </c>
      <c r="K14" s="77">
        <v>117</v>
      </c>
      <c r="L14" s="3"/>
    </row>
    <row r="15" spans="1:12" ht="16.5" customHeight="1">
      <c r="A15" s="74" t="s">
        <v>46</v>
      </c>
      <c r="B15" s="84">
        <v>80</v>
      </c>
      <c r="C15" s="86" t="s">
        <v>19</v>
      </c>
      <c r="D15" s="85">
        <v>14</v>
      </c>
      <c r="E15" s="84">
        <v>2166</v>
      </c>
      <c r="F15" s="84"/>
      <c r="G15" s="84">
        <v>8</v>
      </c>
      <c r="H15" s="84">
        <v>546</v>
      </c>
      <c r="I15" s="84">
        <v>1</v>
      </c>
      <c r="J15" s="84">
        <v>50</v>
      </c>
      <c r="K15" s="84">
        <v>2821</v>
      </c>
      <c r="L15" s="3"/>
    </row>
    <row r="16" spans="1:12" ht="12.75">
      <c r="A16" s="73" t="s">
        <v>34</v>
      </c>
      <c r="B16" s="78">
        <v>27</v>
      </c>
      <c r="C16" s="78" t="s">
        <v>19</v>
      </c>
      <c r="D16" s="78">
        <v>1</v>
      </c>
      <c r="E16" s="77">
        <v>302</v>
      </c>
      <c r="F16" s="77"/>
      <c r="G16" s="78">
        <v>7</v>
      </c>
      <c r="H16" s="77">
        <v>47</v>
      </c>
      <c r="I16" s="78">
        <v>1</v>
      </c>
      <c r="J16" s="78">
        <v>16</v>
      </c>
      <c r="K16" s="77">
        <v>401</v>
      </c>
      <c r="L16" s="3"/>
    </row>
    <row r="17" spans="1:15" ht="12.75">
      <c r="A17" s="73" t="s">
        <v>35</v>
      </c>
      <c r="B17" s="78">
        <v>9</v>
      </c>
      <c r="C17" s="78" t="s">
        <v>19</v>
      </c>
      <c r="D17" s="78">
        <v>2</v>
      </c>
      <c r="E17" s="77">
        <v>576</v>
      </c>
      <c r="F17" s="77"/>
      <c r="G17" s="78" t="s">
        <v>19</v>
      </c>
      <c r="H17" s="77">
        <v>78</v>
      </c>
      <c r="I17" s="78" t="s">
        <v>19</v>
      </c>
      <c r="J17" s="78" t="s">
        <v>19</v>
      </c>
      <c r="K17" s="77">
        <v>657</v>
      </c>
      <c r="L17" s="3"/>
      <c r="O17" s="56"/>
    </row>
    <row r="18" spans="1:12" ht="12.75">
      <c r="A18" s="73" t="s">
        <v>36</v>
      </c>
      <c r="B18" s="78">
        <v>7</v>
      </c>
      <c r="C18" s="78" t="s">
        <v>19</v>
      </c>
      <c r="D18" s="78">
        <v>2</v>
      </c>
      <c r="E18" s="77">
        <v>397</v>
      </c>
      <c r="F18" s="77"/>
      <c r="G18" s="78" t="s">
        <v>19</v>
      </c>
      <c r="H18" s="77">
        <v>54</v>
      </c>
      <c r="I18" s="78" t="s">
        <v>19</v>
      </c>
      <c r="J18" s="78" t="s">
        <v>19</v>
      </c>
      <c r="K18" s="77">
        <v>453</v>
      </c>
      <c r="L18" s="3"/>
    </row>
    <row r="19" spans="1:12" ht="12.75">
      <c r="A19" s="73" t="s">
        <v>37</v>
      </c>
      <c r="B19" s="78">
        <v>13</v>
      </c>
      <c r="C19" s="78" t="s">
        <v>19</v>
      </c>
      <c r="D19" s="78">
        <v>1</v>
      </c>
      <c r="E19" s="77">
        <v>232</v>
      </c>
      <c r="F19" s="77"/>
      <c r="G19" s="78">
        <v>1</v>
      </c>
      <c r="H19" s="77">
        <v>67</v>
      </c>
      <c r="I19" s="78" t="s">
        <v>19</v>
      </c>
      <c r="J19" s="78" t="s">
        <v>19</v>
      </c>
      <c r="K19" s="77">
        <v>304</v>
      </c>
      <c r="L19" s="3"/>
    </row>
    <row r="20" spans="1:12" ht="12.75">
      <c r="A20" s="73" t="s">
        <v>38</v>
      </c>
      <c r="B20" s="78">
        <v>3</v>
      </c>
      <c r="C20" s="78" t="s">
        <v>19</v>
      </c>
      <c r="D20" s="78" t="s">
        <v>19</v>
      </c>
      <c r="E20" s="77">
        <v>121</v>
      </c>
      <c r="F20" s="77"/>
      <c r="G20" s="78" t="s">
        <v>19</v>
      </c>
      <c r="H20" s="77">
        <v>51</v>
      </c>
      <c r="I20" s="78" t="s">
        <v>19</v>
      </c>
      <c r="J20" s="78" t="s">
        <v>19</v>
      </c>
      <c r="K20" s="77">
        <v>172</v>
      </c>
      <c r="L20" s="3"/>
    </row>
    <row r="21" spans="1:12" ht="12.75">
      <c r="A21" s="73" t="s">
        <v>39</v>
      </c>
      <c r="B21" s="78">
        <v>18</v>
      </c>
      <c r="C21" s="78" t="s">
        <v>19</v>
      </c>
      <c r="D21" s="78">
        <v>7</v>
      </c>
      <c r="E21" s="77">
        <v>424</v>
      </c>
      <c r="F21" s="77"/>
      <c r="G21" s="78" t="s">
        <v>19</v>
      </c>
      <c r="H21" s="77">
        <v>201</v>
      </c>
      <c r="I21" s="78" t="s">
        <v>19</v>
      </c>
      <c r="J21" s="78">
        <v>1</v>
      </c>
      <c r="K21" s="77">
        <v>640</v>
      </c>
      <c r="L21" s="3"/>
    </row>
    <row r="22" spans="1:12" ht="12.75">
      <c r="A22" s="73" t="s">
        <v>40</v>
      </c>
      <c r="B22" s="78">
        <v>1</v>
      </c>
      <c r="C22" s="78" t="s">
        <v>19</v>
      </c>
      <c r="D22" s="78">
        <v>1</v>
      </c>
      <c r="E22" s="77">
        <v>58</v>
      </c>
      <c r="F22" s="77"/>
      <c r="G22" s="78">
        <v>1</v>
      </c>
      <c r="H22" s="77">
        <v>29</v>
      </c>
      <c r="I22" s="78" t="s">
        <v>19</v>
      </c>
      <c r="J22" s="78" t="s">
        <v>19</v>
      </c>
      <c r="K22" s="77">
        <v>89</v>
      </c>
      <c r="L22" s="3"/>
    </row>
    <row r="23" spans="1:12" ht="12.75">
      <c r="A23" s="73" t="s">
        <v>41</v>
      </c>
      <c r="B23" s="78">
        <v>1</v>
      </c>
      <c r="C23" s="78" t="s">
        <v>19</v>
      </c>
      <c r="D23" s="78" t="s">
        <v>19</v>
      </c>
      <c r="E23" s="77">
        <v>29</v>
      </c>
      <c r="F23" s="77"/>
      <c r="G23" s="78" t="s">
        <v>19</v>
      </c>
      <c r="H23" s="77">
        <v>22</v>
      </c>
      <c r="I23" s="78" t="s">
        <v>19</v>
      </c>
      <c r="J23" s="78">
        <v>1</v>
      </c>
      <c r="K23" s="77">
        <v>51</v>
      </c>
      <c r="L23" s="3"/>
    </row>
    <row r="24" spans="1:12" ht="12.75">
      <c r="A24" s="72" t="s">
        <v>6</v>
      </c>
      <c r="B24" s="78">
        <v>1</v>
      </c>
      <c r="C24" s="78" t="s">
        <v>19</v>
      </c>
      <c r="D24" s="78" t="s">
        <v>19</v>
      </c>
      <c r="E24" s="77">
        <v>35</v>
      </c>
      <c r="F24" s="77"/>
      <c r="G24" s="78" t="s">
        <v>19</v>
      </c>
      <c r="H24" s="77">
        <v>2</v>
      </c>
      <c r="I24" s="78" t="s">
        <v>19</v>
      </c>
      <c r="J24" s="78">
        <v>32</v>
      </c>
      <c r="K24" s="77">
        <v>69</v>
      </c>
      <c r="L24" s="3"/>
    </row>
    <row r="25" spans="1:12" ht="16.5" customHeight="1">
      <c r="A25" s="74" t="s">
        <v>47</v>
      </c>
      <c r="B25" s="85">
        <v>214</v>
      </c>
      <c r="C25" s="85"/>
      <c r="D25" s="85">
        <v>77</v>
      </c>
      <c r="E25" s="84">
        <v>5039</v>
      </c>
      <c r="F25" s="84"/>
      <c r="G25" s="85">
        <v>24</v>
      </c>
      <c r="H25" s="84">
        <v>1715</v>
      </c>
      <c r="I25" s="85">
        <v>2</v>
      </c>
      <c r="J25" s="85">
        <v>192</v>
      </c>
      <c r="K25" s="84">
        <v>7143</v>
      </c>
      <c r="L25" s="3"/>
    </row>
    <row r="26" spans="1:12" ht="12.75">
      <c r="A26" s="73" t="s">
        <v>34</v>
      </c>
      <c r="B26" s="78">
        <f aca="true" t="shared" si="0" ref="B26:B32">SUM(B6+B16)</f>
        <v>65</v>
      </c>
      <c r="C26" s="78" t="s">
        <v>19</v>
      </c>
      <c r="D26" s="77">
        <v>1</v>
      </c>
      <c r="E26" s="77">
        <f aca="true" t="shared" si="1" ref="E26:E34">SUM(E6+E16)</f>
        <v>655</v>
      </c>
      <c r="F26" s="77"/>
      <c r="G26" s="78">
        <f>SUM(G6+G16)</f>
        <v>20</v>
      </c>
      <c r="H26" s="77">
        <f>SUM(H6+H16)</f>
        <v>202</v>
      </c>
      <c r="I26" s="78">
        <v>2</v>
      </c>
      <c r="J26" s="78">
        <f>SUM(J6+J16)</f>
        <v>79</v>
      </c>
      <c r="K26" s="77">
        <f>SUM(K6+K16)</f>
        <v>1019</v>
      </c>
      <c r="L26" s="3"/>
    </row>
    <row r="27" spans="1:12" ht="12.75">
      <c r="A27" s="73" t="s">
        <v>35</v>
      </c>
      <c r="B27" s="78">
        <f t="shared" si="0"/>
        <v>26</v>
      </c>
      <c r="C27" s="78" t="s">
        <v>19</v>
      </c>
      <c r="D27" s="77">
        <f>SUM(D7+D17)</f>
        <v>7</v>
      </c>
      <c r="E27" s="77">
        <f t="shared" si="1"/>
        <v>1248</v>
      </c>
      <c r="F27" s="77"/>
      <c r="G27" s="78">
        <v>1</v>
      </c>
      <c r="H27" s="77">
        <f aca="true" t="shared" si="2" ref="H27:H34">SUM(H7+H17)</f>
        <v>201</v>
      </c>
      <c r="I27" s="78" t="s">
        <v>19</v>
      </c>
      <c r="J27" s="78" t="s">
        <v>19</v>
      </c>
      <c r="K27" s="77">
        <f aca="true" t="shared" si="3" ref="K27:K34">SUM(K7+K17)</f>
        <v>1461</v>
      </c>
      <c r="L27" s="3"/>
    </row>
    <row r="28" spans="1:13" ht="12.75">
      <c r="A28" s="73" t="s">
        <v>36</v>
      </c>
      <c r="B28" s="78">
        <f t="shared" si="0"/>
        <v>21</v>
      </c>
      <c r="C28" s="78" t="s">
        <v>19</v>
      </c>
      <c r="D28" s="77">
        <f>SUM(D8+D18)</f>
        <v>10</v>
      </c>
      <c r="E28" s="77">
        <f t="shared" si="1"/>
        <v>931</v>
      </c>
      <c r="F28" s="77"/>
      <c r="G28" s="78" t="s">
        <v>19</v>
      </c>
      <c r="H28" s="77">
        <f t="shared" si="2"/>
        <v>167</v>
      </c>
      <c r="I28" s="78" t="s">
        <v>19</v>
      </c>
      <c r="J28" s="78" t="s">
        <v>19</v>
      </c>
      <c r="K28" s="77">
        <f t="shared" si="3"/>
        <v>1111</v>
      </c>
      <c r="L28" s="3"/>
      <c r="M28" s="11"/>
    </row>
    <row r="29" spans="1:13" ht="12.75">
      <c r="A29" s="73" t="s">
        <v>37</v>
      </c>
      <c r="B29" s="78">
        <f t="shared" si="0"/>
        <v>32</v>
      </c>
      <c r="C29" s="78" t="s">
        <v>19</v>
      </c>
      <c r="D29" s="77">
        <f>SUM(D9+D19)</f>
        <v>7</v>
      </c>
      <c r="E29" s="77">
        <f t="shared" si="1"/>
        <v>568</v>
      </c>
      <c r="F29" s="77"/>
      <c r="G29" s="78">
        <f>SUM(G9+G19)</f>
        <v>2</v>
      </c>
      <c r="H29" s="77">
        <f t="shared" si="2"/>
        <v>199</v>
      </c>
      <c r="I29" s="78" t="s">
        <v>19</v>
      </c>
      <c r="J29" s="78">
        <v>1</v>
      </c>
      <c r="K29" s="77">
        <f t="shared" si="3"/>
        <v>785</v>
      </c>
      <c r="L29" s="3"/>
      <c r="M29" s="11"/>
    </row>
    <row r="30" spans="1:14" ht="12.75">
      <c r="A30" s="73" t="s">
        <v>38</v>
      </c>
      <c r="B30" s="78">
        <f t="shared" si="0"/>
        <v>14</v>
      </c>
      <c r="C30" s="78" t="s">
        <v>19</v>
      </c>
      <c r="D30" s="77">
        <v>5</v>
      </c>
      <c r="E30" s="77">
        <f t="shared" si="1"/>
        <v>321</v>
      </c>
      <c r="F30" s="77"/>
      <c r="G30" s="78" t="s">
        <v>19</v>
      </c>
      <c r="H30" s="77">
        <f t="shared" si="2"/>
        <v>150</v>
      </c>
      <c r="I30" s="78" t="s">
        <v>19</v>
      </c>
      <c r="J30" s="78" t="s">
        <v>19</v>
      </c>
      <c r="K30" s="77">
        <f t="shared" si="3"/>
        <v>479</v>
      </c>
      <c r="L30" s="3"/>
      <c r="M30" s="11"/>
      <c r="N30" s="11"/>
    </row>
    <row r="31" spans="1:14" ht="12.75">
      <c r="A31" s="73" t="s">
        <v>39</v>
      </c>
      <c r="B31" s="78">
        <f t="shared" si="0"/>
        <v>41</v>
      </c>
      <c r="C31" s="78" t="s">
        <v>19</v>
      </c>
      <c r="D31" s="77">
        <f>SUM(D11+D21)</f>
        <v>36</v>
      </c>
      <c r="E31" s="77">
        <f t="shared" si="1"/>
        <v>1052</v>
      </c>
      <c r="F31" s="77"/>
      <c r="G31" s="78" t="s">
        <v>19</v>
      </c>
      <c r="H31" s="77">
        <f t="shared" si="2"/>
        <v>624</v>
      </c>
      <c r="I31" s="78" t="s">
        <v>19</v>
      </c>
      <c r="J31" s="78">
        <f>SUM(J11+J21)</f>
        <v>3</v>
      </c>
      <c r="K31" s="77">
        <f t="shared" si="3"/>
        <v>1733</v>
      </c>
      <c r="L31" s="3"/>
      <c r="N31" s="11"/>
    </row>
    <row r="32" spans="1:14" ht="14.25">
      <c r="A32" s="73" t="s">
        <v>40</v>
      </c>
      <c r="B32" s="78">
        <f t="shared" si="0"/>
        <v>9</v>
      </c>
      <c r="C32" s="78" t="s">
        <v>19</v>
      </c>
      <c r="D32" s="77">
        <f>SUM(D12+D22)</f>
        <v>6</v>
      </c>
      <c r="E32" s="77">
        <f t="shared" si="1"/>
        <v>146</v>
      </c>
      <c r="F32" s="77"/>
      <c r="G32" s="78">
        <f>SUM(G12+G22)</f>
        <v>2</v>
      </c>
      <c r="H32" s="77">
        <f t="shared" si="2"/>
        <v>114</v>
      </c>
      <c r="I32" s="78" t="s">
        <v>19</v>
      </c>
      <c r="J32" s="78">
        <v>1</v>
      </c>
      <c r="K32" s="77">
        <f t="shared" si="3"/>
        <v>268</v>
      </c>
      <c r="L32" s="3"/>
      <c r="M32" s="12"/>
      <c r="N32" s="11"/>
    </row>
    <row r="33" spans="1:14" ht="14.25">
      <c r="A33" s="73" t="s">
        <v>41</v>
      </c>
      <c r="B33" s="78">
        <f>SUM(B23)</f>
        <v>1</v>
      </c>
      <c r="C33" s="78" t="s">
        <v>19</v>
      </c>
      <c r="D33" s="77">
        <v>4</v>
      </c>
      <c r="E33" s="77">
        <f t="shared" si="1"/>
        <v>73</v>
      </c>
      <c r="F33" s="77"/>
      <c r="G33" s="78" t="s">
        <v>19</v>
      </c>
      <c r="H33" s="77">
        <f t="shared" si="2"/>
        <v>67</v>
      </c>
      <c r="I33" s="78" t="s">
        <v>19</v>
      </c>
      <c r="J33" s="78">
        <v>1</v>
      </c>
      <c r="K33" s="77">
        <f t="shared" si="3"/>
        <v>145</v>
      </c>
      <c r="L33" s="3"/>
      <c r="M33" s="12"/>
      <c r="N33" s="11"/>
    </row>
    <row r="34" spans="1:14" ht="12.75">
      <c r="A34" s="75" t="s">
        <v>6</v>
      </c>
      <c r="B34" s="79">
        <f>SUM(B14)</f>
        <v>3</v>
      </c>
      <c r="C34" s="79" t="s">
        <v>19</v>
      </c>
      <c r="D34" s="80">
        <v>1</v>
      </c>
      <c r="E34" s="80">
        <f t="shared" si="1"/>
        <v>69</v>
      </c>
      <c r="F34" s="80"/>
      <c r="G34" s="79" t="s">
        <v>19</v>
      </c>
      <c r="H34" s="80">
        <f t="shared" si="2"/>
        <v>7</v>
      </c>
      <c r="I34" s="79" t="s">
        <v>19</v>
      </c>
      <c r="J34" s="79">
        <v>107</v>
      </c>
      <c r="K34" s="80">
        <f t="shared" si="3"/>
        <v>186</v>
      </c>
      <c r="L34" s="3"/>
      <c r="M34" s="23"/>
      <c r="N34" s="21"/>
    </row>
    <row r="35" spans="1:12" ht="24" customHeight="1">
      <c r="A35" s="7"/>
      <c r="B35" s="43"/>
      <c r="C35" s="23"/>
      <c r="D35" s="14"/>
      <c r="E35" s="15"/>
      <c r="F35" s="15"/>
      <c r="G35" s="14"/>
      <c r="H35" s="15"/>
      <c r="I35" s="14"/>
      <c r="J35" s="15"/>
      <c r="K35" s="15"/>
      <c r="L35" s="15"/>
    </row>
    <row r="36" spans="1:12" ht="48" customHeight="1">
      <c r="A36" s="136" t="s">
        <v>56</v>
      </c>
      <c r="B36" s="136"/>
      <c r="C36" s="136"/>
      <c r="D36" s="136"/>
      <c r="E36" s="136"/>
      <c r="F36" s="136"/>
      <c r="G36" s="136"/>
      <c r="H36" s="136"/>
      <c r="I36" s="136"/>
      <c r="J36" s="136"/>
      <c r="K36" s="136"/>
      <c r="L36" s="39"/>
    </row>
    <row r="37" spans="1:10" ht="12.75">
      <c r="A37" s="37" t="s">
        <v>27</v>
      </c>
      <c r="B37" s="37"/>
      <c r="C37" s="37"/>
      <c r="D37" s="37"/>
      <c r="E37" s="37"/>
      <c r="F37" s="37"/>
      <c r="G37" s="37"/>
      <c r="H37" s="37"/>
      <c r="I37" s="31"/>
      <c r="J37" s="31"/>
    </row>
    <row r="51" spans="1:13" ht="12.75">
      <c r="A51" s="112"/>
      <c r="B51" s="112"/>
      <c r="C51" s="112"/>
      <c r="D51" s="112"/>
      <c r="E51" s="112"/>
      <c r="F51" s="112"/>
      <c r="G51" s="112"/>
      <c r="H51" s="112"/>
      <c r="I51" s="112"/>
      <c r="J51" s="112"/>
      <c r="K51" s="112"/>
      <c r="L51" s="112"/>
      <c r="M51" s="112"/>
    </row>
    <row r="52" spans="1:13" ht="12.75">
      <c r="A52" s="19"/>
      <c r="B52" s="19"/>
      <c r="C52" s="19"/>
      <c r="D52" s="19"/>
      <c r="E52" s="19"/>
      <c r="F52" s="19"/>
      <c r="G52" s="19"/>
      <c r="H52" s="19"/>
      <c r="I52" s="19"/>
      <c r="J52" s="19"/>
      <c r="K52" s="19"/>
      <c r="L52" s="19"/>
      <c r="M52" s="19"/>
    </row>
    <row r="53" spans="1:13" ht="12.75">
      <c r="A53" s="135"/>
      <c r="B53" s="135"/>
      <c r="C53" s="135"/>
      <c r="D53" s="135"/>
      <c r="E53" s="135"/>
      <c r="F53" s="135"/>
      <c r="G53" s="135"/>
      <c r="H53" s="135"/>
      <c r="I53" s="49"/>
      <c r="J53" s="49"/>
      <c r="K53" s="49"/>
      <c r="L53" s="49"/>
      <c r="M53" s="19"/>
    </row>
    <row r="54" spans="1:13" ht="12.75">
      <c r="A54" s="37"/>
      <c r="B54" s="38"/>
      <c r="C54" s="38"/>
      <c r="D54" s="45"/>
      <c r="E54" s="38"/>
      <c r="F54" s="38"/>
      <c r="G54" s="38"/>
      <c r="H54" s="38"/>
      <c r="I54" s="38"/>
      <c r="J54" s="38"/>
      <c r="K54" s="38"/>
      <c r="L54" s="38"/>
      <c r="M54" s="27"/>
    </row>
    <row r="55" spans="1:13" ht="12.75">
      <c r="A55" s="46"/>
      <c r="B55" s="23"/>
      <c r="C55" s="23"/>
      <c r="D55" s="23"/>
      <c r="E55" s="23"/>
      <c r="F55" s="23"/>
      <c r="G55" s="23"/>
      <c r="H55" s="23"/>
      <c r="I55" s="23"/>
      <c r="J55" s="23"/>
      <c r="K55" s="23"/>
      <c r="L55" s="23"/>
      <c r="M55" s="27"/>
    </row>
    <row r="56" spans="1:13" ht="12.75">
      <c r="A56" s="13"/>
      <c r="B56" s="23"/>
      <c r="C56" s="23"/>
      <c r="D56" s="23"/>
      <c r="E56" s="23"/>
      <c r="F56" s="23"/>
      <c r="G56" s="23"/>
      <c r="H56" s="23"/>
      <c r="I56" s="23"/>
      <c r="J56" s="23"/>
      <c r="K56" s="23"/>
      <c r="L56" s="23"/>
      <c r="M56" s="27"/>
    </row>
    <row r="57" spans="1:13" ht="12.75">
      <c r="A57" s="13"/>
      <c r="B57" s="23"/>
      <c r="C57" s="23"/>
      <c r="D57" s="23"/>
      <c r="E57" s="23"/>
      <c r="F57" s="23"/>
      <c r="G57" s="23"/>
      <c r="H57" s="23"/>
      <c r="I57" s="23"/>
      <c r="J57" s="23"/>
      <c r="K57" s="23"/>
      <c r="L57" s="23"/>
      <c r="M57" s="27"/>
    </row>
    <row r="58" spans="1:13" ht="12.75">
      <c r="A58" s="46"/>
      <c r="B58" s="23"/>
      <c r="C58" s="23"/>
      <c r="D58" s="23"/>
      <c r="E58" s="23"/>
      <c r="F58" s="23"/>
      <c r="G58" s="16"/>
      <c r="H58" s="23"/>
      <c r="I58" s="23"/>
      <c r="J58" s="23"/>
      <c r="K58" s="23"/>
      <c r="L58" s="23"/>
      <c r="M58" s="27"/>
    </row>
    <row r="59" spans="1:13" ht="12.75">
      <c r="A59" s="13"/>
      <c r="B59" s="23"/>
      <c r="C59" s="23"/>
      <c r="D59" s="23"/>
      <c r="E59" s="23"/>
      <c r="F59" s="23"/>
      <c r="G59" s="16"/>
      <c r="H59" s="23"/>
      <c r="I59" s="23"/>
      <c r="J59" s="23"/>
      <c r="K59" s="23"/>
      <c r="L59" s="23"/>
      <c r="M59" s="27"/>
    </row>
    <row r="60" spans="1:13" ht="12.75">
      <c r="A60" s="13"/>
      <c r="B60" s="23"/>
      <c r="C60" s="23"/>
      <c r="D60" s="23"/>
      <c r="E60" s="23"/>
      <c r="F60" s="23"/>
      <c r="G60" s="16"/>
      <c r="H60" s="23"/>
      <c r="I60" s="23"/>
      <c r="J60" s="23"/>
      <c r="K60" s="23"/>
      <c r="L60" s="23"/>
      <c r="M60" s="27"/>
    </row>
    <row r="61" spans="1:13" ht="12.75">
      <c r="A61" s="46"/>
      <c r="B61" s="23"/>
      <c r="C61" s="23"/>
      <c r="D61" s="23"/>
      <c r="E61" s="23"/>
      <c r="F61" s="23"/>
      <c r="G61" s="16"/>
      <c r="H61" s="23"/>
      <c r="I61" s="23"/>
      <c r="J61" s="23"/>
      <c r="K61" s="23"/>
      <c r="L61" s="23"/>
      <c r="M61" s="27"/>
    </row>
    <row r="62" spans="1:13" ht="12.75">
      <c r="A62" s="13"/>
      <c r="B62" s="23"/>
      <c r="C62" s="23"/>
      <c r="D62" s="23"/>
      <c r="E62" s="23"/>
      <c r="F62" s="23"/>
      <c r="G62" s="16"/>
      <c r="H62" s="23"/>
      <c r="I62" s="23"/>
      <c r="J62" s="23"/>
      <c r="K62" s="23"/>
      <c r="L62" s="23"/>
      <c r="M62" s="27"/>
    </row>
    <row r="63" spans="1:13" ht="12.75">
      <c r="A63" s="13"/>
      <c r="B63" s="23"/>
      <c r="C63" s="23"/>
      <c r="D63" s="23"/>
      <c r="E63" s="23"/>
      <c r="F63" s="23"/>
      <c r="G63" s="16"/>
      <c r="H63" s="23"/>
      <c r="I63" s="23"/>
      <c r="J63" s="23"/>
      <c r="K63" s="23"/>
      <c r="L63" s="23"/>
      <c r="M63" s="27"/>
    </row>
    <row r="64" spans="1:13" ht="12.75">
      <c r="A64" s="46"/>
      <c r="B64" s="23"/>
      <c r="C64" s="23"/>
      <c r="D64" s="23"/>
      <c r="E64" s="23"/>
      <c r="F64" s="23"/>
      <c r="G64" s="16"/>
      <c r="H64" s="23"/>
      <c r="I64" s="23"/>
      <c r="J64" s="23"/>
      <c r="K64" s="23"/>
      <c r="L64" s="23"/>
      <c r="M64" s="27"/>
    </row>
    <row r="65" spans="1:13" ht="12.75">
      <c r="A65" s="13"/>
      <c r="B65" s="23"/>
      <c r="C65" s="23"/>
      <c r="D65" s="23"/>
      <c r="E65" s="23"/>
      <c r="F65" s="23"/>
      <c r="G65" s="16"/>
      <c r="H65" s="23"/>
      <c r="I65" s="23"/>
      <c r="J65" s="23"/>
      <c r="K65" s="23"/>
      <c r="L65" s="23"/>
      <c r="M65" s="27"/>
    </row>
    <row r="66" spans="1:13" ht="12.75">
      <c r="A66" s="13"/>
      <c r="B66" s="23"/>
      <c r="C66" s="23"/>
      <c r="D66" s="23"/>
      <c r="E66" s="23"/>
      <c r="F66" s="23"/>
      <c r="G66" s="16"/>
      <c r="H66" s="23"/>
      <c r="I66" s="23"/>
      <c r="J66" s="23"/>
      <c r="K66" s="23"/>
      <c r="L66" s="23"/>
      <c r="M66" s="27"/>
    </row>
    <row r="67" spans="1:13" ht="12.75">
      <c r="A67" s="46"/>
      <c r="B67" s="23"/>
      <c r="C67" s="23"/>
      <c r="D67" s="23"/>
      <c r="E67" s="23"/>
      <c r="F67" s="23"/>
      <c r="G67" s="16"/>
      <c r="H67" s="23"/>
      <c r="I67" s="23"/>
      <c r="J67" s="23"/>
      <c r="K67" s="23"/>
      <c r="L67" s="23"/>
      <c r="M67" s="27"/>
    </row>
    <row r="68" spans="1:13" ht="12.75">
      <c r="A68" s="13"/>
      <c r="B68" s="23"/>
      <c r="C68" s="23"/>
      <c r="D68" s="23"/>
      <c r="E68" s="23"/>
      <c r="F68" s="23"/>
      <c r="G68" s="16"/>
      <c r="H68" s="23"/>
      <c r="I68" s="23"/>
      <c r="J68" s="23"/>
      <c r="K68" s="23"/>
      <c r="L68" s="23"/>
      <c r="M68" s="27"/>
    </row>
    <row r="69" spans="1:13" ht="12.75">
      <c r="A69" s="13"/>
      <c r="B69" s="23"/>
      <c r="C69" s="23"/>
      <c r="D69" s="23"/>
      <c r="E69" s="23"/>
      <c r="F69" s="23"/>
      <c r="G69" s="16"/>
      <c r="H69" s="23"/>
      <c r="I69" s="23"/>
      <c r="J69" s="23"/>
      <c r="K69" s="23"/>
      <c r="L69" s="23"/>
      <c r="M69" s="27"/>
    </row>
    <row r="70" spans="1:13" ht="12.75">
      <c r="A70" s="46"/>
      <c r="B70" s="23"/>
      <c r="C70" s="23"/>
      <c r="D70" s="23"/>
      <c r="E70" s="23"/>
      <c r="F70" s="23"/>
      <c r="G70" s="16"/>
      <c r="H70" s="23"/>
      <c r="I70" s="23"/>
      <c r="J70" s="23"/>
      <c r="K70" s="23"/>
      <c r="L70" s="23"/>
      <c r="M70" s="27"/>
    </row>
    <row r="71" spans="1:13" ht="12.75">
      <c r="A71" s="13"/>
      <c r="B71" s="23"/>
      <c r="C71" s="23"/>
      <c r="D71" s="23"/>
      <c r="E71" s="23"/>
      <c r="F71" s="23"/>
      <c r="G71" s="16"/>
      <c r="H71" s="23"/>
      <c r="I71" s="23"/>
      <c r="J71" s="23"/>
      <c r="K71" s="23"/>
      <c r="L71" s="23"/>
      <c r="M71" s="27"/>
    </row>
    <row r="72" spans="1:13" ht="12.75">
      <c r="A72" s="13"/>
      <c r="B72" s="23"/>
      <c r="C72" s="23"/>
      <c r="D72" s="23"/>
      <c r="E72" s="23"/>
      <c r="F72" s="23"/>
      <c r="G72" s="16"/>
      <c r="H72" s="23"/>
      <c r="I72" s="23"/>
      <c r="J72" s="23"/>
      <c r="K72" s="23"/>
      <c r="L72" s="23"/>
      <c r="M72" s="27"/>
    </row>
    <row r="73" spans="1:13" ht="12.75">
      <c r="A73" s="46"/>
      <c r="B73" s="23"/>
      <c r="C73" s="23"/>
      <c r="D73" s="23"/>
      <c r="E73" s="23"/>
      <c r="F73" s="23"/>
      <c r="G73" s="16"/>
      <c r="H73" s="23"/>
      <c r="I73" s="23"/>
      <c r="J73" s="23"/>
      <c r="K73" s="23"/>
      <c r="L73" s="23"/>
      <c r="M73" s="27"/>
    </row>
    <row r="74" spans="1:13" ht="12.75">
      <c r="A74" s="13"/>
      <c r="B74" s="23"/>
      <c r="C74" s="23"/>
      <c r="D74" s="23"/>
      <c r="E74" s="23"/>
      <c r="F74" s="23"/>
      <c r="G74" s="16"/>
      <c r="H74" s="23"/>
      <c r="I74" s="23"/>
      <c r="J74" s="23"/>
      <c r="K74" s="23"/>
      <c r="L74" s="23"/>
      <c r="M74" s="27"/>
    </row>
    <row r="75" spans="1:13" ht="12.75">
      <c r="A75" s="13"/>
      <c r="B75" s="23"/>
      <c r="C75" s="23"/>
      <c r="D75" s="23"/>
      <c r="E75" s="23"/>
      <c r="F75" s="23"/>
      <c r="G75" s="16"/>
      <c r="H75" s="23"/>
      <c r="I75" s="23"/>
      <c r="J75" s="23"/>
      <c r="K75" s="23"/>
      <c r="L75" s="23"/>
      <c r="M75" s="27"/>
    </row>
    <row r="76" spans="1:13" ht="12.75">
      <c r="A76" s="46"/>
      <c r="B76" s="23"/>
      <c r="C76" s="23"/>
      <c r="D76" s="23"/>
      <c r="E76" s="23"/>
      <c r="F76" s="23"/>
      <c r="G76" s="16"/>
      <c r="H76" s="23"/>
      <c r="I76" s="23"/>
      <c r="J76" s="23"/>
      <c r="K76" s="23"/>
      <c r="L76" s="23"/>
      <c r="M76" s="27"/>
    </row>
    <row r="77" spans="1:13" ht="12.75">
      <c r="A77" s="13"/>
      <c r="B77" s="23"/>
      <c r="C77" s="23"/>
      <c r="D77" s="23"/>
      <c r="E77" s="23"/>
      <c r="F77" s="23"/>
      <c r="G77" s="16"/>
      <c r="H77" s="23"/>
      <c r="I77" s="23"/>
      <c r="J77" s="23"/>
      <c r="K77" s="23"/>
      <c r="L77" s="23"/>
      <c r="M77" s="27"/>
    </row>
    <row r="78" spans="1:13" ht="12.75">
      <c r="A78" s="13"/>
      <c r="B78" s="16"/>
      <c r="C78" s="23"/>
      <c r="D78" s="23"/>
      <c r="E78" s="23"/>
      <c r="F78" s="23"/>
      <c r="G78" s="16"/>
      <c r="H78" s="23"/>
      <c r="I78" s="23"/>
      <c r="J78" s="23"/>
      <c r="K78" s="23"/>
      <c r="L78" s="23"/>
      <c r="M78" s="27"/>
    </row>
    <row r="79" spans="1:13" ht="12.75">
      <c r="A79" s="36"/>
      <c r="B79" s="16"/>
      <c r="C79" s="23"/>
      <c r="D79" s="23"/>
      <c r="E79" s="23"/>
      <c r="F79" s="23"/>
      <c r="G79" s="16"/>
      <c r="H79" s="23"/>
      <c r="I79" s="23"/>
      <c r="J79" s="23"/>
      <c r="K79" s="23"/>
      <c r="L79" s="23"/>
      <c r="M79" s="27"/>
    </row>
    <row r="80" spans="1:13" ht="12.75">
      <c r="A80" s="13"/>
      <c r="B80" s="16"/>
      <c r="C80" s="23"/>
      <c r="D80" s="23"/>
      <c r="E80" s="23"/>
      <c r="F80" s="23"/>
      <c r="G80" s="16"/>
      <c r="H80" s="23"/>
      <c r="I80" s="23"/>
      <c r="J80" s="23"/>
      <c r="K80" s="23"/>
      <c r="L80" s="23"/>
      <c r="M80" s="27"/>
    </row>
    <row r="81" spans="1:13" ht="12.75">
      <c r="A81" s="13"/>
      <c r="B81" s="16"/>
      <c r="C81" s="23"/>
      <c r="D81" s="23"/>
      <c r="E81" s="23"/>
      <c r="F81" s="23"/>
      <c r="G81" s="16"/>
      <c r="H81" s="23"/>
      <c r="I81" s="23"/>
      <c r="J81" s="23"/>
      <c r="K81" s="23"/>
      <c r="L81" s="23"/>
      <c r="M81" s="27"/>
    </row>
    <row r="82" spans="1:13" ht="12.75">
      <c r="A82" s="36"/>
      <c r="B82" s="23"/>
      <c r="C82" s="23"/>
      <c r="D82" s="23"/>
      <c r="E82" s="23"/>
      <c r="F82" s="23"/>
      <c r="G82" s="16"/>
      <c r="H82" s="23"/>
      <c r="I82" s="23"/>
      <c r="J82" s="23"/>
      <c r="K82" s="23"/>
      <c r="L82" s="23"/>
      <c r="M82" s="33"/>
    </row>
    <row r="83" spans="1:13" ht="12.75">
      <c r="A83" s="13"/>
      <c r="B83" s="23"/>
      <c r="C83" s="23"/>
      <c r="D83" s="23"/>
      <c r="E83" s="23"/>
      <c r="F83" s="23"/>
      <c r="G83" s="16"/>
      <c r="H83" s="23"/>
      <c r="I83" s="23"/>
      <c r="J83" s="23"/>
      <c r="K83" s="23"/>
      <c r="L83" s="23"/>
      <c r="M83" s="33"/>
    </row>
    <row r="84" spans="1:13" ht="12.75">
      <c r="A84" s="13"/>
      <c r="B84" s="23"/>
      <c r="C84" s="23"/>
      <c r="D84" s="23"/>
      <c r="E84" s="23"/>
      <c r="F84" s="23"/>
      <c r="G84" s="16"/>
      <c r="H84" s="23"/>
      <c r="I84" s="23"/>
      <c r="J84" s="23"/>
      <c r="K84" s="23"/>
      <c r="L84" s="23"/>
      <c r="M84" s="33"/>
    </row>
    <row r="85" spans="1:13" ht="14.25">
      <c r="A85" s="36"/>
      <c r="B85" s="23"/>
      <c r="C85" s="23"/>
      <c r="D85" s="23"/>
      <c r="E85" s="23"/>
      <c r="F85" s="23"/>
      <c r="G85" s="23"/>
      <c r="H85" s="23"/>
      <c r="I85" s="23"/>
      <c r="J85" s="23"/>
      <c r="K85" s="23"/>
      <c r="L85" s="23"/>
      <c r="M85" s="47"/>
    </row>
    <row r="86" spans="1:13" ht="14.25">
      <c r="A86" s="13"/>
      <c r="B86" s="23"/>
      <c r="C86" s="23"/>
      <c r="D86" s="23"/>
      <c r="E86" s="23"/>
      <c r="F86" s="23"/>
      <c r="G86" s="23"/>
      <c r="H86" s="23"/>
      <c r="I86" s="23"/>
      <c r="J86" s="23"/>
      <c r="K86" s="23"/>
      <c r="L86" s="23"/>
      <c r="M86" s="47"/>
    </row>
    <row r="87" spans="1:13" ht="14.25">
      <c r="A87" s="13"/>
      <c r="B87" s="23"/>
      <c r="C87" s="23"/>
      <c r="D87" s="23"/>
      <c r="E87" s="23"/>
      <c r="F87" s="23"/>
      <c r="G87" s="23"/>
      <c r="H87" s="23"/>
      <c r="I87" s="23"/>
      <c r="J87" s="23"/>
      <c r="K87" s="23"/>
      <c r="L87" s="23"/>
      <c r="M87" s="47"/>
    </row>
    <row r="88" spans="1:13" ht="12.75">
      <c r="A88" s="13"/>
      <c r="B88" s="23"/>
      <c r="C88" s="23"/>
      <c r="D88" s="15"/>
      <c r="E88" s="15"/>
      <c r="F88" s="15"/>
      <c r="G88" s="15"/>
      <c r="H88" s="15"/>
      <c r="I88" s="15"/>
      <c r="J88" s="15"/>
      <c r="K88" s="15"/>
      <c r="L88" s="15"/>
      <c r="M88" s="23"/>
    </row>
    <row r="89" spans="1:13" ht="12.75">
      <c r="A89" s="136"/>
      <c r="B89" s="136"/>
      <c r="C89" s="136"/>
      <c r="D89" s="136"/>
      <c r="E89" s="136"/>
      <c r="F89" s="136"/>
      <c r="G89" s="136"/>
      <c r="H89" s="136"/>
      <c r="I89" s="39"/>
      <c r="J89" s="39"/>
      <c r="K89" s="39"/>
      <c r="L89" s="39"/>
      <c r="M89" s="27"/>
    </row>
    <row r="90" spans="1:13" ht="12.75">
      <c r="A90" s="27"/>
      <c r="B90" s="27"/>
      <c r="C90" s="27"/>
      <c r="D90" s="27"/>
      <c r="E90" s="27"/>
      <c r="F90" s="27"/>
      <c r="G90" s="27"/>
      <c r="H90" s="27"/>
      <c r="I90" s="27"/>
      <c r="J90" s="27"/>
      <c r="K90" s="27"/>
      <c r="L90" s="27"/>
      <c r="M90" s="27"/>
    </row>
    <row r="91" spans="1:13" ht="12.75">
      <c r="A91" s="27"/>
      <c r="B91" s="27"/>
      <c r="C91" s="27"/>
      <c r="D91" s="27"/>
      <c r="E91" s="27"/>
      <c r="F91" s="27"/>
      <c r="G91" s="27"/>
      <c r="H91" s="27"/>
      <c r="I91" s="27"/>
      <c r="J91" s="27"/>
      <c r="K91" s="27"/>
      <c r="L91" s="27"/>
      <c r="M91" s="27"/>
    </row>
    <row r="92" spans="1:13" ht="12.75">
      <c r="A92" s="27"/>
      <c r="B92" s="27"/>
      <c r="C92" s="27"/>
      <c r="D92" s="27"/>
      <c r="E92" s="27"/>
      <c r="F92" s="27"/>
      <c r="G92" s="27"/>
      <c r="H92" s="27"/>
      <c r="I92" s="27"/>
      <c r="J92" s="27"/>
      <c r="K92" s="27"/>
      <c r="L92" s="27"/>
      <c r="M92" s="27"/>
    </row>
    <row r="93" spans="1:13" ht="12.75">
      <c r="A93" s="27"/>
      <c r="B93" s="27"/>
      <c r="C93" s="27"/>
      <c r="D93" s="27"/>
      <c r="E93" s="27"/>
      <c r="F93" s="27"/>
      <c r="G93" s="27"/>
      <c r="H93" s="27"/>
      <c r="I93" s="27"/>
      <c r="J93" s="27"/>
      <c r="K93" s="27"/>
      <c r="L93" s="27"/>
      <c r="M93" s="27"/>
    </row>
    <row r="94" spans="1:13" ht="12.75">
      <c r="A94" s="27"/>
      <c r="B94" s="27"/>
      <c r="C94" s="27"/>
      <c r="D94" s="27"/>
      <c r="E94" s="27"/>
      <c r="F94" s="27"/>
      <c r="G94" s="27"/>
      <c r="H94" s="27"/>
      <c r="I94" s="27"/>
      <c r="J94" s="27"/>
      <c r="K94" s="27"/>
      <c r="L94" s="27"/>
      <c r="M94" s="27"/>
    </row>
    <row r="95" spans="1:13" ht="12.75">
      <c r="A95" s="27"/>
      <c r="B95" s="27"/>
      <c r="C95" s="27"/>
      <c r="D95" s="27"/>
      <c r="E95" s="27"/>
      <c r="F95" s="27"/>
      <c r="G95" s="27"/>
      <c r="H95" s="27"/>
      <c r="I95" s="27"/>
      <c r="J95" s="27"/>
      <c r="K95" s="27"/>
      <c r="L95" s="27"/>
      <c r="M95" s="27"/>
    </row>
  </sheetData>
  <mergeCells count="6">
    <mergeCell ref="A1:K1"/>
    <mergeCell ref="A53:H53"/>
    <mergeCell ref="A89:H89"/>
    <mergeCell ref="A3:H3"/>
    <mergeCell ref="A36:K36"/>
    <mergeCell ref="A51:M51"/>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4.xml><?xml version="1.0" encoding="utf-8"?>
<worksheet xmlns="http://schemas.openxmlformats.org/spreadsheetml/2006/main" xmlns:r="http://schemas.openxmlformats.org/officeDocument/2006/relationships">
  <dimension ref="A1:AE39"/>
  <sheetViews>
    <sheetView workbookViewId="0" topLeftCell="A1">
      <selection activeCell="A4" sqref="A4:G4"/>
    </sheetView>
  </sheetViews>
  <sheetFormatPr defaultColWidth="9.140625" defaultRowHeight="12.75"/>
  <cols>
    <col min="1" max="1" width="21.57421875" style="0" customWidth="1"/>
    <col min="2" max="2" width="8.28125" style="0" customWidth="1"/>
    <col min="3" max="3" width="5.8515625" style="0" customWidth="1"/>
    <col min="5" max="5" width="8.7109375" style="0" customWidth="1"/>
    <col min="6" max="6" width="1.7109375" style="0" customWidth="1"/>
    <col min="7" max="7" width="5.7109375" style="0" customWidth="1"/>
    <col min="8" max="8" width="7.28125" style="0" customWidth="1"/>
    <col min="9" max="9" width="7.8515625" style="0" customWidth="1"/>
    <col min="10" max="10" width="8.00390625" style="0" customWidth="1"/>
    <col min="11" max="11" width="7.8515625" style="0" customWidth="1"/>
    <col min="12" max="13" width="8.7109375" style="0" customWidth="1"/>
  </cols>
  <sheetData>
    <row r="1" spans="1:13" ht="27" customHeight="1">
      <c r="A1" s="137" t="s">
        <v>112</v>
      </c>
      <c r="B1" s="138"/>
      <c r="C1" s="138"/>
      <c r="D1" s="138"/>
      <c r="E1" s="138"/>
      <c r="F1" s="138"/>
      <c r="G1" s="138"/>
      <c r="H1" s="138"/>
      <c r="I1" s="138"/>
      <c r="J1" s="115"/>
      <c r="K1" s="115"/>
      <c r="L1" s="22"/>
      <c r="M1" s="22"/>
    </row>
    <row r="2" spans="1:13" ht="7.5" customHeight="1">
      <c r="A2" s="17"/>
      <c r="B2" s="18"/>
      <c r="C2" s="18"/>
      <c r="D2" s="18"/>
      <c r="E2" s="18"/>
      <c r="F2" s="18"/>
      <c r="G2" s="18"/>
      <c r="H2" s="18"/>
      <c r="I2" s="18"/>
      <c r="J2" s="18"/>
      <c r="K2" s="22"/>
      <c r="L2" s="22"/>
      <c r="M2" s="22"/>
    </row>
    <row r="3" spans="1:13" ht="27" customHeight="1">
      <c r="A3" s="118" t="s">
        <v>113</v>
      </c>
      <c r="B3" s="139"/>
      <c r="C3" s="139"/>
      <c r="D3" s="139"/>
      <c r="E3" s="139"/>
      <c r="F3" s="139"/>
      <c r="G3" s="139"/>
      <c r="H3" s="139"/>
      <c r="I3" s="139"/>
      <c r="J3" s="10"/>
      <c r="K3" s="10"/>
      <c r="L3" s="27"/>
      <c r="M3" s="27"/>
    </row>
    <row r="4" spans="1:13" s="22" customFormat="1" ht="27.75" customHeight="1">
      <c r="A4" s="9" t="s">
        <v>54</v>
      </c>
      <c r="B4" s="81" t="s">
        <v>33</v>
      </c>
      <c r="C4" s="81" t="s">
        <v>32</v>
      </c>
      <c r="D4" s="81" t="s">
        <v>30</v>
      </c>
      <c r="E4" s="81" t="s">
        <v>31</v>
      </c>
      <c r="F4" s="82"/>
      <c r="G4" s="81" t="s">
        <v>48</v>
      </c>
      <c r="H4" s="81" t="s">
        <v>49</v>
      </c>
      <c r="I4" s="81" t="s">
        <v>50</v>
      </c>
      <c r="J4" s="81" t="s">
        <v>114</v>
      </c>
      <c r="K4" s="81" t="s">
        <v>111</v>
      </c>
      <c r="L4" s="25"/>
      <c r="M4" s="25"/>
    </row>
    <row r="5" spans="1:22" ht="18.75" customHeight="1">
      <c r="A5" s="53" t="s">
        <v>42</v>
      </c>
      <c r="B5" s="60">
        <v>4612</v>
      </c>
      <c r="C5" s="60">
        <v>1</v>
      </c>
      <c r="D5" s="60">
        <v>2</v>
      </c>
      <c r="E5" s="60">
        <v>340</v>
      </c>
      <c r="F5" s="60"/>
      <c r="G5" s="60" t="s">
        <v>19</v>
      </c>
      <c r="H5" s="60">
        <v>80</v>
      </c>
      <c r="I5" s="60">
        <v>59</v>
      </c>
      <c r="J5" s="60">
        <v>5</v>
      </c>
      <c r="K5" s="60">
        <v>5041</v>
      </c>
      <c r="M5" s="11"/>
      <c r="N5" s="11"/>
      <c r="O5" s="23"/>
      <c r="P5" s="23"/>
      <c r="Q5" s="23"/>
      <c r="R5" s="16"/>
      <c r="S5" s="23"/>
      <c r="T5" s="23"/>
      <c r="U5" s="23"/>
      <c r="V5" s="23"/>
    </row>
    <row r="6" spans="1:19" ht="12.75" customHeight="1">
      <c r="A6" s="48" t="s">
        <v>24</v>
      </c>
      <c r="B6" s="63">
        <v>4129</v>
      </c>
      <c r="C6" s="16">
        <v>1</v>
      </c>
      <c r="D6" s="16">
        <v>2</v>
      </c>
      <c r="E6" s="63">
        <v>271</v>
      </c>
      <c r="F6" s="63"/>
      <c r="G6" s="16" t="s">
        <v>19</v>
      </c>
      <c r="H6" s="63">
        <v>71</v>
      </c>
      <c r="I6" s="63">
        <v>53</v>
      </c>
      <c r="J6" s="16">
        <v>3</v>
      </c>
      <c r="K6" s="63">
        <v>4485</v>
      </c>
      <c r="L6" s="3"/>
      <c r="M6" s="3"/>
      <c r="O6" s="15"/>
      <c r="P6" s="23"/>
      <c r="Q6" s="23"/>
      <c r="R6" s="23"/>
      <c r="S6" s="23"/>
    </row>
    <row r="7" spans="1:19" ht="12.75" customHeight="1">
      <c r="A7" s="35" t="s">
        <v>23</v>
      </c>
      <c r="B7" s="63">
        <v>393</v>
      </c>
      <c r="C7" s="16" t="s">
        <v>19</v>
      </c>
      <c r="D7" s="16" t="s">
        <v>19</v>
      </c>
      <c r="E7" s="63">
        <v>58</v>
      </c>
      <c r="F7" s="63"/>
      <c r="G7" s="16" t="s">
        <v>19</v>
      </c>
      <c r="H7" s="63">
        <v>9</v>
      </c>
      <c r="I7" s="63">
        <v>4</v>
      </c>
      <c r="J7" s="16">
        <v>1</v>
      </c>
      <c r="K7" s="63">
        <v>454</v>
      </c>
      <c r="L7" s="3"/>
      <c r="M7" s="3"/>
      <c r="O7" s="15"/>
      <c r="P7" s="23"/>
      <c r="Q7" s="23"/>
      <c r="R7" s="23"/>
      <c r="S7" s="23"/>
    </row>
    <row r="8" spans="1:22" ht="12.75" customHeight="1">
      <c r="A8" s="34" t="s">
        <v>8</v>
      </c>
      <c r="B8" s="63">
        <v>90</v>
      </c>
      <c r="C8" s="16" t="s">
        <v>19</v>
      </c>
      <c r="D8" s="16" t="s">
        <v>19</v>
      </c>
      <c r="E8" s="63">
        <v>11</v>
      </c>
      <c r="F8" s="63"/>
      <c r="G8" s="16" t="s">
        <v>19</v>
      </c>
      <c r="H8" s="63" t="s">
        <v>19</v>
      </c>
      <c r="I8" s="63">
        <v>1</v>
      </c>
      <c r="J8" s="16">
        <v>1</v>
      </c>
      <c r="K8" s="63">
        <v>102</v>
      </c>
      <c r="L8" s="3"/>
      <c r="M8" s="3"/>
      <c r="O8" s="23"/>
      <c r="P8" s="14"/>
      <c r="Q8" s="23"/>
      <c r="R8" s="16"/>
      <c r="S8" s="23"/>
      <c r="T8" s="23"/>
      <c r="U8" s="15"/>
      <c r="V8" s="23"/>
    </row>
    <row r="9" spans="1:22" ht="12.75" customHeight="1">
      <c r="A9" s="34" t="s">
        <v>28</v>
      </c>
      <c r="B9" s="63">
        <v>6</v>
      </c>
      <c r="C9" s="16" t="s">
        <v>19</v>
      </c>
      <c r="D9" s="16" t="s">
        <v>19</v>
      </c>
      <c r="E9" s="63" t="s">
        <v>19</v>
      </c>
      <c r="F9" s="63"/>
      <c r="G9" s="16" t="s">
        <v>19</v>
      </c>
      <c r="H9" s="63" t="s">
        <v>19</v>
      </c>
      <c r="I9" s="63">
        <v>1</v>
      </c>
      <c r="J9" s="16" t="s">
        <v>19</v>
      </c>
      <c r="K9" s="63">
        <v>7</v>
      </c>
      <c r="L9" s="3"/>
      <c r="M9" s="3"/>
      <c r="N9" s="11"/>
      <c r="O9" s="23"/>
      <c r="P9" s="15"/>
      <c r="Q9" s="23"/>
      <c r="R9" s="16"/>
      <c r="S9" s="23"/>
      <c r="T9" s="23"/>
      <c r="U9" s="23"/>
      <c r="V9" s="23"/>
    </row>
    <row r="10" spans="1:19" ht="16.5" customHeight="1">
      <c r="A10" s="53" t="s">
        <v>43</v>
      </c>
      <c r="B10" s="60">
        <v>4749</v>
      </c>
      <c r="C10" s="60">
        <v>4</v>
      </c>
      <c r="D10" s="60" t="s">
        <v>19</v>
      </c>
      <c r="E10" s="60">
        <v>443</v>
      </c>
      <c r="F10" s="60"/>
      <c r="G10" s="60" t="s">
        <v>19</v>
      </c>
      <c r="H10" s="60">
        <v>59</v>
      </c>
      <c r="I10" s="60">
        <v>49</v>
      </c>
      <c r="J10" s="60">
        <v>3</v>
      </c>
      <c r="K10" s="60">
        <v>5237</v>
      </c>
      <c r="L10" s="3"/>
      <c r="M10" s="3"/>
      <c r="O10" s="15"/>
      <c r="P10" s="23"/>
      <c r="Q10" s="23"/>
      <c r="R10" s="23"/>
      <c r="S10" s="23"/>
    </row>
    <row r="11" spans="1:19" ht="12.75" customHeight="1">
      <c r="A11" s="48" t="s">
        <v>24</v>
      </c>
      <c r="B11" s="63">
        <v>4308</v>
      </c>
      <c r="C11" s="16">
        <v>2</v>
      </c>
      <c r="D11" s="16" t="s">
        <v>19</v>
      </c>
      <c r="E11" s="63">
        <v>376</v>
      </c>
      <c r="F11" s="63"/>
      <c r="G11" s="16" t="s">
        <v>19</v>
      </c>
      <c r="H11" s="63">
        <v>53</v>
      </c>
      <c r="I11" s="63">
        <v>45</v>
      </c>
      <c r="J11" s="16">
        <v>3</v>
      </c>
      <c r="K11" s="63">
        <v>4728</v>
      </c>
      <c r="L11" s="3"/>
      <c r="M11" s="3"/>
      <c r="O11" s="15"/>
      <c r="P11" s="23"/>
      <c r="Q11" s="23"/>
      <c r="R11" s="23"/>
      <c r="S11" s="23"/>
    </row>
    <row r="12" spans="1:19" ht="12.75" customHeight="1">
      <c r="A12" s="35" t="s">
        <v>23</v>
      </c>
      <c r="B12" s="63">
        <v>359</v>
      </c>
      <c r="C12" s="16">
        <v>2</v>
      </c>
      <c r="D12" s="16" t="s">
        <v>19</v>
      </c>
      <c r="E12" s="63">
        <v>58</v>
      </c>
      <c r="F12" s="63"/>
      <c r="G12" s="16" t="s">
        <v>19</v>
      </c>
      <c r="H12" s="63">
        <v>6</v>
      </c>
      <c r="I12" s="63">
        <v>3</v>
      </c>
      <c r="J12" s="16" t="s">
        <v>19</v>
      </c>
      <c r="K12" s="63">
        <v>420</v>
      </c>
      <c r="L12" s="3"/>
      <c r="M12" s="3"/>
      <c r="O12" s="15"/>
      <c r="P12" s="23"/>
      <c r="Q12" s="23"/>
      <c r="R12" s="23"/>
      <c r="S12" s="23"/>
    </row>
    <row r="13" spans="1:19" ht="12.75" customHeight="1">
      <c r="A13" s="34" t="s">
        <v>8</v>
      </c>
      <c r="B13" s="63">
        <v>80</v>
      </c>
      <c r="C13" s="16" t="s">
        <v>19</v>
      </c>
      <c r="D13" s="16" t="s">
        <v>19</v>
      </c>
      <c r="E13" s="63">
        <v>9</v>
      </c>
      <c r="F13" s="63"/>
      <c r="G13" s="16" t="s">
        <v>19</v>
      </c>
      <c r="H13" s="63" t="s">
        <v>19</v>
      </c>
      <c r="I13" s="63">
        <v>1</v>
      </c>
      <c r="J13" s="16" t="s">
        <v>19</v>
      </c>
      <c r="K13" s="63">
        <v>87</v>
      </c>
      <c r="L13" s="3"/>
      <c r="M13" s="3"/>
      <c r="O13" s="15"/>
      <c r="P13" s="23"/>
      <c r="Q13" s="23"/>
      <c r="R13" s="23"/>
      <c r="S13" s="23"/>
    </row>
    <row r="14" spans="1:13" ht="12.75" customHeight="1">
      <c r="A14" s="34" t="s">
        <v>28</v>
      </c>
      <c r="B14" s="63">
        <v>3</v>
      </c>
      <c r="C14" s="16" t="s">
        <v>19</v>
      </c>
      <c r="D14" s="16" t="s">
        <v>19</v>
      </c>
      <c r="E14" s="63" t="s">
        <v>19</v>
      </c>
      <c r="F14" s="63"/>
      <c r="G14" s="16" t="s">
        <v>19</v>
      </c>
      <c r="H14" s="63" t="s">
        <v>19</v>
      </c>
      <c r="I14" s="63">
        <v>1</v>
      </c>
      <c r="J14" s="16" t="s">
        <v>19</v>
      </c>
      <c r="K14" s="63">
        <v>4</v>
      </c>
      <c r="L14" s="3"/>
      <c r="M14" s="3"/>
    </row>
    <row r="15" spans="1:19" ht="16.5" customHeight="1">
      <c r="A15" s="64" t="s">
        <v>44</v>
      </c>
      <c r="B15" s="60">
        <f>SUM(B5+B10)</f>
        <v>9361</v>
      </c>
      <c r="C15" s="60">
        <v>5</v>
      </c>
      <c r="D15" s="60">
        <v>2</v>
      </c>
      <c r="E15" s="60">
        <v>783</v>
      </c>
      <c r="F15" s="60"/>
      <c r="G15" s="60" t="s">
        <v>19</v>
      </c>
      <c r="H15" s="60">
        <f>SUM(H5+H10)</f>
        <v>139</v>
      </c>
      <c r="I15" s="60">
        <f>SUM(I5+I10)</f>
        <v>108</v>
      </c>
      <c r="J15" s="60">
        <v>8</v>
      </c>
      <c r="K15" s="60">
        <f>SUM(K10+K5)</f>
        <v>10278</v>
      </c>
      <c r="L15" s="3"/>
      <c r="M15" s="3"/>
      <c r="N15" s="11"/>
      <c r="O15" s="23"/>
      <c r="P15" s="23"/>
      <c r="Q15" s="23"/>
      <c r="R15" s="23"/>
      <c r="S15" s="23"/>
    </row>
    <row r="16" spans="1:19" ht="12.75" customHeight="1">
      <c r="A16" s="76" t="s">
        <v>24</v>
      </c>
      <c r="B16" s="23">
        <f>SUM(B6+B11)</f>
        <v>8437</v>
      </c>
      <c r="C16" s="23">
        <f>SUM(C6+C11)</f>
        <v>3</v>
      </c>
      <c r="D16" s="16">
        <v>2</v>
      </c>
      <c r="E16" s="23">
        <f>SUM(E6+E11)</f>
        <v>647</v>
      </c>
      <c r="F16" s="23"/>
      <c r="G16" s="16" t="s">
        <v>19</v>
      </c>
      <c r="H16" s="23">
        <f aca="true" t="shared" si="0" ref="H16:I18">SUM(H6+H11)</f>
        <v>124</v>
      </c>
      <c r="I16" s="23">
        <f t="shared" si="0"/>
        <v>98</v>
      </c>
      <c r="J16" s="16">
        <v>6</v>
      </c>
      <c r="K16" s="23">
        <f>SUM(K11+K6)</f>
        <v>9213</v>
      </c>
      <c r="L16" s="3"/>
      <c r="M16" s="3"/>
      <c r="N16" s="11"/>
      <c r="O16" s="23"/>
      <c r="P16" s="23"/>
      <c r="Q16" s="23"/>
      <c r="R16" s="23"/>
      <c r="S16" s="23"/>
    </row>
    <row r="17" spans="1:19" ht="12.75" customHeight="1">
      <c r="A17" s="35" t="s">
        <v>23</v>
      </c>
      <c r="B17" s="23">
        <f>SUM(B7+B12)</f>
        <v>752</v>
      </c>
      <c r="C17" s="23">
        <v>2</v>
      </c>
      <c r="D17" s="16" t="s">
        <v>19</v>
      </c>
      <c r="E17" s="23">
        <f>SUM(E7+E12)</f>
        <v>116</v>
      </c>
      <c r="F17" s="23"/>
      <c r="G17" s="16" t="s">
        <v>19</v>
      </c>
      <c r="H17" s="23">
        <f t="shared" si="0"/>
        <v>15</v>
      </c>
      <c r="I17" s="23">
        <f t="shared" si="0"/>
        <v>7</v>
      </c>
      <c r="J17" s="16">
        <v>1</v>
      </c>
      <c r="K17" s="23">
        <f>SUM(K12+K7)</f>
        <v>874</v>
      </c>
      <c r="L17" s="3"/>
      <c r="M17" s="3"/>
      <c r="N17" s="11"/>
      <c r="O17" s="23"/>
      <c r="P17" s="23"/>
      <c r="Q17" s="23"/>
      <c r="R17" s="23"/>
      <c r="S17" s="23"/>
    </row>
    <row r="18" spans="1:19" ht="12.75" customHeight="1">
      <c r="A18" s="34" t="s">
        <v>8</v>
      </c>
      <c r="B18" s="23">
        <f>SUM(B8+B13)</f>
        <v>170</v>
      </c>
      <c r="C18" s="16" t="s">
        <v>19</v>
      </c>
      <c r="D18" s="16" t="s">
        <v>19</v>
      </c>
      <c r="E18" s="23">
        <f>SUM(E8+E13)</f>
        <v>20</v>
      </c>
      <c r="F18" s="23"/>
      <c r="G18" s="16" t="s">
        <v>19</v>
      </c>
      <c r="H18" s="16" t="s">
        <v>19</v>
      </c>
      <c r="I18" s="23">
        <f t="shared" si="0"/>
        <v>2</v>
      </c>
      <c r="J18" s="16">
        <v>1</v>
      </c>
      <c r="K18" s="23">
        <f>SUM(K13+K8)</f>
        <v>189</v>
      </c>
      <c r="L18" s="3"/>
      <c r="M18" s="3"/>
      <c r="N18" s="11"/>
      <c r="O18" s="23"/>
      <c r="P18" s="23"/>
      <c r="Q18" s="23"/>
      <c r="R18" s="23"/>
      <c r="S18" s="23"/>
    </row>
    <row r="19" spans="1:19" ht="12.75" customHeight="1">
      <c r="A19" s="44" t="s">
        <v>28</v>
      </c>
      <c r="B19" s="8">
        <f>SUM(B9+B14)</f>
        <v>9</v>
      </c>
      <c r="C19" s="43" t="s">
        <v>19</v>
      </c>
      <c r="D19" s="43" t="s">
        <v>19</v>
      </c>
      <c r="E19" s="43" t="s">
        <v>19</v>
      </c>
      <c r="F19" s="43"/>
      <c r="G19" s="43" t="s">
        <v>19</v>
      </c>
      <c r="H19" s="43" t="s">
        <v>19</v>
      </c>
      <c r="I19" s="43">
        <v>2</v>
      </c>
      <c r="J19" s="43" t="s">
        <v>19</v>
      </c>
      <c r="K19" s="8">
        <f>SUM(K14+K9)</f>
        <v>11</v>
      </c>
      <c r="L19" s="3"/>
      <c r="M19" s="3"/>
      <c r="N19" s="11"/>
      <c r="O19" s="23"/>
      <c r="P19" s="23"/>
      <c r="Q19" s="23"/>
      <c r="R19" s="23"/>
      <c r="S19" s="23"/>
    </row>
    <row r="20" spans="1:19" ht="24" customHeight="1">
      <c r="A20" s="7"/>
      <c r="B20" s="23"/>
      <c r="C20" s="23"/>
      <c r="D20" s="23"/>
      <c r="E20" s="23"/>
      <c r="F20" s="23"/>
      <c r="G20" s="23"/>
      <c r="H20" s="23"/>
      <c r="I20" s="23"/>
      <c r="J20" s="23"/>
      <c r="K20" s="23"/>
      <c r="L20" s="23"/>
      <c r="M20" s="23"/>
      <c r="N20" s="11"/>
      <c r="O20" s="15"/>
      <c r="P20" s="15"/>
      <c r="Q20" s="23"/>
      <c r="R20" s="23"/>
      <c r="S20" s="23"/>
    </row>
    <row r="21" spans="1:19" ht="48" customHeight="1">
      <c r="A21" s="136" t="s">
        <v>57</v>
      </c>
      <c r="B21" s="136"/>
      <c r="C21" s="136"/>
      <c r="D21" s="136"/>
      <c r="E21" s="136"/>
      <c r="F21" s="136"/>
      <c r="G21" s="136"/>
      <c r="H21" s="136"/>
      <c r="I21" s="136"/>
      <c r="J21" s="114"/>
      <c r="K21" s="114"/>
      <c r="L21" s="39"/>
      <c r="M21" s="39"/>
      <c r="N21" s="21"/>
      <c r="O21" s="33"/>
      <c r="P21" s="33"/>
      <c r="Q21" s="27"/>
      <c r="R21" s="27"/>
      <c r="S21" s="27"/>
    </row>
    <row r="22" s="1" customFormat="1" ht="12.75" customHeight="1"/>
    <row r="25" spans="1:31" ht="25.5" customHeight="1">
      <c r="A25" s="134" t="s">
        <v>68</v>
      </c>
      <c r="B25" s="115"/>
      <c r="C25" s="115"/>
      <c r="D25" s="115"/>
      <c r="E25" s="115"/>
      <c r="F25" s="115"/>
      <c r="G25" s="115"/>
      <c r="H25" s="115"/>
      <c r="I25" s="115"/>
      <c r="J25" s="115"/>
      <c r="K25" s="115"/>
      <c r="L25" s="71"/>
      <c r="M25" s="71"/>
      <c r="N25" s="71"/>
      <c r="O25" s="71"/>
      <c r="P25" s="71"/>
      <c r="Q25" s="71"/>
      <c r="R25" s="71"/>
      <c r="S25" s="71"/>
      <c r="T25" s="71"/>
      <c r="U25" s="71"/>
      <c r="V25" s="71"/>
      <c r="W25" s="71"/>
      <c r="X25" s="71"/>
      <c r="Y25" s="71"/>
      <c r="Z25" s="71"/>
      <c r="AA25" s="71"/>
      <c r="AB25" s="71"/>
      <c r="AC25" s="71"/>
      <c r="AD25" s="71"/>
      <c r="AE25" s="71"/>
    </row>
    <row r="26" spans="1:31" ht="7.5" customHeight="1">
      <c r="A26" s="17"/>
      <c r="B26" s="18"/>
      <c r="C26" s="18"/>
      <c r="D26" s="18"/>
      <c r="E26" s="18"/>
      <c r="F26" s="18"/>
      <c r="G26" s="18"/>
      <c r="H26" s="18"/>
      <c r="I26" s="18"/>
      <c r="J26" s="18"/>
      <c r="K26" s="18"/>
      <c r="L26" s="71"/>
      <c r="M26" s="71"/>
      <c r="N26" s="71"/>
      <c r="O26" s="71"/>
      <c r="P26" s="71"/>
      <c r="Q26" s="71"/>
      <c r="R26" s="71"/>
      <c r="S26" s="71"/>
      <c r="T26" s="71"/>
      <c r="U26" s="71"/>
      <c r="V26" s="71"/>
      <c r="W26" s="71"/>
      <c r="X26" s="71"/>
      <c r="Y26" s="71"/>
      <c r="Z26" s="71"/>
      <c r="AA26" s="71"/>
      <c r="AB26" s="71"/>
      <c r="AC26" s="71"/>
      <c r="AD26" s="71"/>
      <c r="AE26" s="71"/>
    </row>
    <row r="27" spans="1:31" ht="12.75">
      <c r="A27" s="118" t="s">
        <v>69</v>
      </c>
      <c r="B27" s="119"/>
      <c r="C27" s="119"/>
      <c r="D27" s="119"/>
      <c r="E27" s="119"/>
      <c r="F27" s="119"/>
      <c r="G27" s="119"/>
      <c r="H27" s="119"/>
      <c r="I27" s="119"/>
      <c r="J27" s="120"/>
      <c r="K27" s="120"/>
      <c r="L27" s="71"/>
      <c r="M27" s="71"/>
      <c r="N27" s="71"/>
      <c r="O27" s="71"/>
      <c r="P27" s="71"/>
      <c r="Q27" s="71"/>
      <c r="R27" s="71"/>
      <c r="S27" s="71"/>
      <c r="T27" s="71"/>
      <c r="U27" s="71"/>
      <c r="V27" s="71"/>
      <c r="W27" s="71"/>
      <c r="X27" s="71"/>
      <c r="Y27" s="71"/>
      <c r="Z27" s="71"/>
      <c r="AA27" s="71"/>
      <c r="AB27" s="71"/>
      <c r="AC27" s="71"/>
      <c r="AD27" s="71"/>
      <c r="AE27" s="71"/>
    </row>
    <row r="28" spans="1:31" ht="27.75" customHeight="1">
      <c r="A28" s="9" t="s">
        <v>58</v>
      </c>
      <c r="B28" s="81" t="s">
        <v>33</v>
      </c>
      <c r="C28" s="81" t="s">
        <v>32</v>
      </c>
      <c r="D28" s="81" t="s">
        <v>30</v>
      </c>
      <c r="E28" s="81" t="s">
        <v>31</v>
      </c>
      <c r="F28" s="82"/>
      <c r="G28" s="81" t="s">
        <v>48</v>
      </c>
      <c r="H28" s="81" t="s">
        <v>49</v>
      </c>
      <c r="I28" s="81" t="s">
        <v>50</v>
      </c>
      <c r="J28" s="81" t="s">
        <v>51</v>
      </c>
      <c r="K28" s="81" t="s">
        <v>52</v>
      </c>
      <c r="L28" s="71"/>
      <c r="M28" s="71"/>
      <c r="N28" s="71"/>
      <c r="O28" s="71"/>
      <c r="P28" s="71"/>
      <c r="Q28" s="71"/>
      <c r="R28" s="71"/>
      <c r="S28" s="71"/>
      <c r="T28" s="71"/>
      <c r="U28" s="71"/>
      <c r="V28" s="71"/>
      <c r="W28" s="71"/>
      <c r="X28" s="71"/>
      <c r="Y28" s="71"/>
      <c r="Z28" s="71"/>
      <c r="AA28" s="71"/>
      <c r="AB28" s="71"/>
      <c r="AC28" s="71"/>
      <c r="AD28" s="71"/>
      <c r="AE28" s="71"/>
    </row>
    <row r="29" spans="1:31" ht="18" customHeight="1">
      <c r="A29" s="57" t="s">
        <v>2</v>
      </c>
      <c r="B29" s="60">
        <f>SUM(B30:B31)</f>
        <v>659</v>
      </c>
      <c r="C29" s="60">
        <v>1</v>
      </c>
      <c r="D29" s="60">
        <f aca="true" t="shared" si="1" ref="D29:J29">SUM(D30:D31)</f>
        <v>6</v>
      </c>
      <c r="E29" s="60">
        <f t="shared" si="1"/>
        <v>466</v>
      </c>
      <c r="F29" s="60"/>
      <c r="G29" s="60">
        <f t="shared" si="1"/>
        <v>2</v>
      </c>
      <c r="H29" s="60">
        <f t="shared" si="1"/>
        <v>142</v>
      </c>
      <c r="I29" s="60">
        <f t="shared" si="1"/>
        <v>17</v>
      </c>
      <c r="J29" s="60">
        <f t="shared" si="1"/>
        <v>570</v>
      </c>
      <c r="K29" s="60">
        <v>1768</v>
      </c>
      <c r="L29" s="71"/>
      <c r="M29" s="71"/>
      <c r="N29" s="71"/>
      <c r="O29" s="71"/>
      <c r="P29" s="71"/>
      <c r="Q29" s="71"/>
      <c r="R29" s="71"/>
      <c r="S29" s="71"/>
      <c r="T29" s="71"/>
      <c r="U29" s="71"/>
      <c r="V29" s="71"/>
      <c r="W29" s="71"/>
      <c r="X29" s="71"/>
      <c r="Y29" s="71"/>
      <c r="Z29" s="71"/>
      <c r="AA29" s="71"/>
      <c r="AB29" s="71"/>
      <c r="AC29" s="71"/>
      <c r="AD29" s="71"/>
      <c r="AE29" s="71"/>
    </row>
    <row r="30" spans="1:31" ht="12" customHeight="1">
      <c r="A30" s="58" t="s">
        <v>60</v>
      </c>
      <c r="B30" s="23">
        <v>392</v>
      </c>
      <c r="C30" s="16">
        <v>1</v>
      </c>
      <c r="D30" s="23">
        <v>2</v>
      </c>
      <c r="E30" s="23">
        <v>262</v>
      </c>
      <c r="F30" s="23"/>
      <c r="G30" s="23">
        <v>2</v>
      </c>
      <c r="H30" s="23">
        <v>90</v>
      </c>
      <c r="I30" s="23">
        <v>13</v>
      </c>
      <c r="J30" s="23">
        <v>324</v>
      </c>
      <c r="K30" s="23">
        <v>1029</v>
      </c>
      <c r="L30" s="71"/>
      <c r="M30" s="71"/>
      <c r="N30" s="71"/>
      <c r="O30" s="71"/>
      <c r="P30" s="71"/>
      <c r="Q30" s="71"/>
      <c r="R30" s="71"/>
      <c r="S30" s="71"/>
      <c r="T30" s="71"/>
      <c r="U30" s="71"/>
      <c r="V30" s="71"/>
      <c r="W30" s="71"/>
      <c r="X30" s="71"/>
      <c r="Y30" s="71"/>
      <c r="Z30" s="71"/>
      <c r="AA30" s="71"/>
      <c r="AB30" s="71"/>
      <c r="AC30" s="71"/>
      <c r="AD30" s="71"/>
      <c r="AE30" s="71"/>
    </row>
    <row r="31" spans="1:31" ht="12.75">
      <c r="A31" s="58" t="s">
        <v>61</v>
      </c>
      <c r="B31" s="23">
        <v>267</v>
      </c>
      <c r="C31" s="16" t="s">
        <v>19</v>
      </c>
      <c r="D31" s="23">
        <v>4</v>
      </c>
      <c r="E31" s="23">
        <v>204</v>
      </c>
      <c r="F31" s="23"/>
      <c r="G31" s="16" t="s">
        <v>19</v>
      </c>
      <c r="H31" s="23">
        <v>52</v>
      </c>
      <c r="I31" s="23">
        <v>4</v>
      </c>
      <c r="J31" s="23">
        <v>246</v>
      </c>
      <c r="K31" s="23">
        <v>739</v>
      </c>
      <c r="L31" s="71"/>
      <c r="M31" s="71"/>
      <c r="N31" s="71"/>
      <c r="O31" s="71"/>
      <c r="P31" s="71"/>
      <c r="Q31" s="71"/>
      <c r="R31" s="71"/>
      <c r="S31" s="71"/>
      <c r="T31" s="71"/>
      <c r="U31" s="71"/>
      <c r="V31" s="71"/>
      <c r="W31" s="71"/>
      <c r="X31" s="71"/>
      <c r="Y31" s="71"/>
      <c r="Z31" s="71"/>
      <c r="AA31" s="71"/>
      <c r="AB31" s="71"/>
      <c r="AC31" s="71"/>
      <c r="AD31" s="71"/>
      <c r="AE31" s="71"/>
    </row>
    <row r="32" spans="1:31" ht="18" customHeight="1">
      <c r="A32" s="37" t="s">
        <v>3</v>
      </c>
      <c r="B32" s="54">
        <f>SUM(B33:B34)</f>
        <v>3107</v>
      </c>
      <c r="C32" s="54">
        <f aca="true" t="shared" si="2" ref="C32:J32">SUM(C33:C34)</f>
        <v>6</v>
      </c>
      <c r="D32" s="54">
        <f t="shared" si="2"/>
        <v>5</v>
      </c>
      <c r="E32" s="54">
        <f t="shared" si="2"/>
        <v>384</v>
      </c>
      <c r="F32" s="54"/>
      <c r="G32" s="60" t="s">
        <v>19</v>
      </c>
      <c r="H32" s="54">
        <f t="shared" si="2"/>
        <v>98</v>
      </c>
      <c r="I32" s="54">
        <f t="shared" si="2"/>
        <v>68</v>
      </c>
      <c r="J32" s="54">
        <f t="shared" si="2"/>
        <v>977</v>
      </c>
      <c r="K32" s="54">
        <v>4433</v>
      </c>
      <c r="L32" s="71"/>
      <c r="M32" s="71"/>
      <c r="N32" s="71"/>
      <c r="O32" s="71"/>
      <c r="P32" s="71"/>
      <c r="Q32" s="71"/>
      <c r="R32" s="71"/>
      <c r="S32" s="71"/>
      <c r="T32" s="71"/>
      <c r="U32" s="71"/>
      <c r="V32" s="71"/>
      <c r="W32" s="71"/>
      <c r="X32" s="71"/>
      <c r="Y32" s="71"/>
      <c r="Z32" s="71"/>
      <c r="AA32" s="71"/>
      <c r="AB32" s="71"/>
      <c r="AC32" s="71"/>
      <c r="AD32" s="71"/>
      <c r="AE32" s="71"/>
    </row>
    <row r="33" spans="1:31" ht="12.75" customHeight="1">
      <c r="A33" s="58" t="s">
        <v>62</v>
      </c>
      <c r="B33" s="16">
        <v>1611</v>
      </c>
      <c r="C33" s="16">
        <v>2</v>
      </c>
      <c r="D33" s="16">
        <v>5</v>
      </c>
      <c r="E33" s="16">
        <v>178</v>
      </c>
      <c r="F33" s="16"/>
      <c r="G33" s="16" t="s">
        <v>19</v>
      </c>
      <c r="H33" s="16">
        <v>59</v>
      </c>
      <c r="I33" s="16">
        <v>51</v>
      </c>
      <c r="J33" s="16">
        <v>511</v>
      </c>
      <c r="K33" s="16">
        <v>2310</v>
      </c>
      <c r="L33" s="71"/>
      <c r="M33" s="71"/>
      <c r="N33" s="71"/>
      <c r="O33" s="71"/>
      <c r="P33" s="71"/>
      <c r="Q33" s="71"/>
      <c r="R33" s="71"/>
      <c r="S33" s="71"/>
      <c r="T33" s="71"/>
      <c r="U33" s="71"/>
      <c r="V33" s="71"/>
      <c r="W33" s="71"/>
      <c r="X33" s="71"/>
      <c r="Y33" s="71"/>
      <c r="Z33" s="71"/>
      <c r="AA33" s="71"/>
      <c r="AB33" s="71"/>
      <c r="AC33" s="71"/>
      <c r="AD33" s="71"/>
      <c r="AE33" s="71"/>
    </row>
    <row r="34" spans="1:31" ht="12.75" customHeight="1">
      <c r="A34" s="59" t="s">
        <v>61</v>
      </c>
      <c r="B34" s="8">
        <v>1496</v>
      </c>
      <c r="C34" s="8">
        <v>4</v>
      </c>
      <c r="D34" s="43" t="s">
        <v>19</v>
      </c>
      <c r="E34" s="8">
        <v>206</v>
      </c>
      <c r="F34" s="8"/>
      <c r="G34" s="43" t="s">
        <v>19</v>
      </c>
      <c r="H34" s="8">
        <v>39</v>
      </c>
      <c r="I34" s="8">
        <v>17</v>
      </c>
      <c r="J34" s="8">
        <v>466</v>
      </c>
      <c r="K34" s="8">
        <v>2123</v>
      </c>
      <c r="L34" s="71"/>
      <c r="M34" s="71"/>
      <c r="N34" s="71"/>
      <c r="O34" s="71"/>
      <c r="P34" s="71"/>
      <c r="Q34" s="71"/>
      <c r="R34" s="71"/>
      <c r="S34" s="71"/>
      <c r="T34" s="71"/>
      <c r="U34" s="71"/>
      <c r="V34" s="71"/>
      <c r="W34" s="71"/>
      <c r="X34" s="71"/>
      <c r="Y34" s="71"/>
      <c r="Z34" s="71"/>
      <c r="AA34" s="71"/>
      <c r="AB34" s="71"/>
      <c r="AC34" s="71"/>
      <c r="AD34" s="71"/>
      <c r="AE34" s="71"/>
    </row>
    <row r="35" spans="1:31" ht="24" customHeight="1">
      <c r="A35" s="62"/>
      <c r="B35" s="27"/>
      <c r="C35" s="27"/>
      <c r="D35" s="27"/>
      <c r="J35" s="15"/>
      <c r="K35" s="23"/>
      <c r="L35" s="71"/>
      <c r="M35" s="71"/>
      <c r="N35" s="71"/>
      <c r="O35" s="71"/>
      <c r="P35" s="71"/>
      <c r="Q35" s="71"/>
      <c r="R35" s="71"/>
      <c r="S35" s="71"/>
      <c r="T35" s="71"/>
      <c r="U35" s="71"/>
      <c r="V35" s="71"/>
      <c r="W35" s="71"/>
      <c r="X35" s="71"/>
      <c r="Y35" s="71"/>
      <c r="Z35" s="71"/>
      <c r="AA35" s="71"/>
      <c r="AB35" s="71"/>
      <c r="AC35" s="71"/>
      <c r="AD35" s="71"/>
      <c r="AE35" s="71"/>
    </row>
    <row r="36" spans="1:11" ht="36.75" customHeight="1">
      <c r="A36" s="136" t="s">
        <v>59</v>
      </c>
      <c r="B36" s="136"/>
      <c r="C36" s="136"/>
      <c r="D36" s="136"/>
      <c r="E36" s="136"/>
      <c r="F36" s="136"/>
      <c r="G36" s="136"/>
      <c r="H36" s="136"/>
      <c r="I36" s="136"/>
      <c r="J36" s="114"/>
      <c r="K36" s="114"/>
    </row>
    <row r="39" spans="1:13" ht="16.5" customHeight="1">
      <c r="A39" s="41"/>
      <c r="B39" s="28"/>
      <c r="C39" s="28"/>
      <c r="D39" s="28"/>
      <c r="E39" s="28"/>
      <c r="F39" s="28"/>
      <c r="G39" s="28"/>
      <c r="H39" s="28"/>
      <c r="I39" s="28"/>
      <c r="J39" s="28"/>
      <c r="K39" s="28"/>
      <c r="L39" s="28"/>
      <c r="M39" s="28"/>
    </row>
  </sheetData>
  <mergeCells count="6">
    <mergeCell ref="A27:K27"/>
    <mergeCell ref="A36:K36"/>
    <mergeCell ref="A1:K1"/>
    <mergeCell ref="A3:I3"/>
    <mergeCell ref="A21:K21"/>
    <mergeCell ref="A25:K25"/>
  </mergeCells>
  <printOptions/>
  <pageMargins left="0.7874015748031497" right="0.3937007874015748" top="0.984251968503937" bottom="0.7874015748031497" header="0.5118110236220472" footer="0.5118110236220472"/>
  <pageSetup horizontalDpi="600" verticalDpi="600" orientation="portrait" paperSize="9" r:id="rId4"/>
  <headerFooter alignWithMargins="0">
    <oddHeader>&amp;R&amp;P</oddHeader>
  </headerFooter>
  <drawing r:id="rId3"/>
  <legacyDrawing r:id="rId2"/>
  <oleObjects>
    <oleObject progId="Photoshop.Image.6" shapeId="12954354" r:id="rId1"/>
  </oleObjects>
</worksheet>
</file>

<file path=xl/worksheets/sheet5.xml><?xml version="1.0" encoding="utf-8"?>
<worksheet xmlns="http://schemas.openxmlformats.org/spreadsheetml/2006/main" xmlns:r="http://schemas.openxmlformats.org/officeDocument/2006/relationships">
  <dimension ref="A1:Q23"/>
  <sheetViews>
    <sheetView workbookViewId="0" topLeftCell="A1">
      <selection activeCell="A1" sqref="A1:Q1"/>
    </sheetView>
  </sheetViews>
  <sheetFormatPr defaultColWidth="9.140625" defaultRowHeight="12.75"/>
  <cols>
    <col min="1" max="1" width="6.8515625" style="0" customWidth="1"/>
    <col min="2" max="2" width="7.28125" style="0" customWidth="1"/>
    <col min="3" max="3" width="7.00390625" style="0" customWidth="1"/>
    <col min="4" max="4" width="7.140625" style="0" customWidth="1"/>
    <col min="5" max="5" width="0.85546875" style="0" customWidth="1"/>
    <col min="6" max="6" width="6.00390625" style="0" customWidth="1"/>
    <col min="7" max="7" width="6.140625" style="0" customWidth="1"/>
    <col min="8" max="8" width="5.421875" style="0" customWidth="1"/>
    <col min="9" max="9" width="0.85546875" style="0" customWidth="1"/>
    <col min="10" max="10" width="6.140625" style="0" customWidth="1"/>
    <col min="11" max="12" width="5.8515625" style="0" customWidth="1"/>
    <col min="13" max="13" width="0.85546875" style="0" customWidth="1"/>
    <col min="14" max="14" width="4.7109375" style="0" customWidth="1"/>
    <col min="15" max="15" width="6.00390625" style="0" customWidth="1"/>
    <col min="16" max="16" width="4.8515625" style="0" customWidth="1"/>
    <col min="17" max="17" width="6.421875" style="0" customWidth="1"/>
  </cols>
  <sheetData>
    <row r="1" spans="1:17" ht="27.75" customHeight="1">
      <c r="A1" s="134" t="s">
        <v>115</v>
      </c>
      <c r="B1" s="115"/>
      <c r="C1" s="115"/>
      <c r="D1" s="115"/>
      <c r="E1" s="115"/>
      <c r="F1" s="115"/>
      <c r="G1" s="115"/>
      <c r="H1" s="115"/>
      <c r="I1" s="115"/>
      <c r="J1" s="115"/>
      <c r="K1" s="115"/>
      <c r="L1" s="115"/>
      <c r="M1" s="115"/>
      <c r="N1" s="115"/>
      <c r="O1" s="115"/>
      <c r="P1" s="115"/>
      <c r="Q1" s="115"/>
    </row>
    <row r="2" spans="1:16" ht="7.5" customHeight="1">
      <c r="A2" s="19"/>
      <c r="B2" s="24"/>
      <c r="C2" s="24"/>
      <c r="D2" s="24"/>
      <c r="E2" s="24"/>
      <c r="F2" s="24"/>
      <c r="G2" s="31"/>
      <c r="H2" s="31"/>
      <c r="I2" s="31"/>
      <c r="J2" s="31"/>
      <c r="K2" s="31"/>
      <c r="L2" s="31"/>
      <c r="M2" s="31"/>
      <c r="N2" s="31"/>
      <c r="O2" s="31"/>
      <c r="P2" s="31"/>
    </row>
    <row r="3" spans="1:17" ht="25.5" customHeight="1">
      <c r="A3" s="135" t="s">
        <v>124</v>
      </c>
      <c r="B3" s="111"/>
      <c r="C3" s="111"/>
      <c r="D3" s="111"/>
      <c r="E3" s="111"/>
      <c r="F3" s="111"/>
      <c r="G3" s="111"/>
      <c r="H3" s="111"/>
      <c r="I3" s="111"/>
      <c r="J3" s="111"/>
      <c r="K3" s="111"/>
      <c r="L3" s="111"/>
      <c r="M3" s="111"/>
      <c r="N3" s="111"/>
      <c r="O3" s="111"/>
      <c r="P3" s="111"/>
      <c r="Q3" s="111"/>
    </row>
    <row r="4" spans="1:17" ht="15.75" customHeight="1">
      <c r="A4" s="5" t="s">
        <v>0</v>
      </c>
      <c r="B4" s="130" t="s">
        <v>1</v>
      </c>
      <c r="C4" s="130"/>
      <c r="D4" s="130"/>
      <c r="E4" s="69"/>
      <c r="F4" s="132" t="s">
        <v>2</v>
      </c>
      <c r="G4" s="124"/>
      <c r="H4" s="124"/>
      <c r="I4" s="70"/>
      <c r="J4" s="69" t="s">
        <v>3</v>
      </c>
      <c r="K4" s="30"/>
      <c r="L4" s="30"/>
      <c r="M4" s="100"/>
      <c r="N4" s="129" t="s">
        <v>26</v>
      </c>
      <c r="O4" s="129"/>
      <c r="P4" s="129"/>
      <c r="Q4" s="26" t="s">
        <v>105</v>
      </c>
    </row>
    <row r="5" spans="1:17" ht="15.75" customHeight="1">
      <c r="A5" s="2"/>
      <c r="B5" s="101" t="s">
        <v>7</v>
      </c>
      <c r="C5" s="101" t="s">
        <v>9</v>
      </c>
      <c r="D5" s="101" t="s">
        <v>10</v>
      </c>
      <c r="E5" s="101"/>
      <c r="F5" s="101" t="s">
        <v>7</v>
      </c>
      <c r="G5" s="101" t="s">
        <v>9</v>
      </c>
      <c r="H5" s="101" t="s">
        <v>10</v>
      </c>
      <c r="I5" s="101"/>
      <c r="J5" s="101" t="s">
        <v>7</v>
      </c>
      <c r="K5" s="101" t="s">
        <v>9</v>
      </c>
      <c r="L5" s="101" t="s">
        <v>10</v>
      </c>
      <c r="M5" s="10"/>
      <c r="N5" s="101" t="s">
        <v>7</v>
      </c>
      <c r="O5" s="101" t="s">
        <v>9</v>
      </c>
      <c r="P5" s="101" t="s">
        <v>10</v>
      </c>
      <c r="Q5" s="101"/>
    </row>
    <row r="6" spans="1:17" ht="15" customHeight="1">
      <c r="A6" s="13" t="s">
        <v>18</v>
      </c>
      <c r="B6" s="16">
        <f>SUM(C6:D6)</f>
        <v>2710</v>
      </c>
      <c r="C6" s="16">
        <v>1048</v>
      </c>
      <c r="D6" s="16">
        <v>1662</v>
      </c>
      <c r="E6" s="16"/>
      <c r="F6" s="16">
        <f>SUM(G6:H6)</f>
        <v>11</v>
      </c>
      <c r="G6" s="16">
        <v>2</v>
      </c>
      <c r="H6" s="16">
        <v>9</v>
      </c>
      <c r="I6" s="16"/>
      <c r="J6" s="16">
        <f>SUM(K6:L6)</f>
        <v>186</v>
      </c>
      <c r="K6" s="16">
        <v>71</v>
      </c>
      <c r="L6" s="16">
        <v>115</v>
      </c>
      <c r="N6" s="87" t="s">
        <v>19</v>
      </c>
      <c r="O6" s="87" t="s">
        <v>19</v>
      </c>
      <c r="P6" s="87" t="s">
        <v>19</v>
      </c>
      <c r="Q6" s="23">
        <f>SUM(B6+F6+J6)</f>
        <v>2907</v>
      </c>
    </row>
    <row r="7" spans="1:17" ht="12.75" customHeight="1">
      <c r="A7" s="13" t="s">
        <v>25</v>
      </c>
      <c r="B7" s="16">
        <f>SUM(C7:D7)</f>
        <v>4123</v>
      </c>
      <c r="C7" s="16">
        <v>1593</v>
      </c>
      <c r="D7" s="16">
        <v>2530</v>
      </c>
      <c r="E7" s="16"/>
      <c r="F7" s="16">
        <f>SUM(G7:H7)</f>
        <v>16</v>
      </c>
      <c r="G7" s="16">
        <v>4</v>
      </c>
      <c r="H7" s="16">
        <v>12</v>
      </c>
      <c r="I7" s="16"/>
      <c r="J7" s="16">
        <f>SUM(K7:L7)</f>
        <v>231</v>
      </c>
      <c r="K7" s="16">
        <v>95</v>
      </c>
      <c r="L7" s="16">
        <v>136</v>
      </c>
      <c r="N7" s="87" t="s">
        <v>19</v>
      </c>
      <c r="O7" s="87" t="s">
        <v>19</v>
      </c>
      <c r="P7" s="87" t="s">
        <v>19</v>
      </c>
      <c r="Q7" s="23">
        <f>SUM(B7+F7+J7)</f>
        <v>4370</v>
      </c>
    </row>
    <row r="8" spans="1:17" ht="12.75" customHeight="1">
      <c r="A8" s="7" t="s">
        <v>64</v>
      </c>
      <c r="B8" s="43">
        <f>SUM(C8:D8)</f>
        <v>6012</v>
      </c>
      <c r="C8" s="43">
        <v>2117</v>
      </c>
      <c r="D8" s="43">
        <v>3895</v>
      </c>
      <c r="E8" s="43"/>
      <c r="F8" s="43">
        <f>SUM(G8:H8)</f>
        <v>33</v>
      </c>
      <c r="G8" s="43">
        <v>17</v>
      </c>
      <c r="H8" s="43">
        <v>16</v>
      </c>
      <c r="I8" s="43"/>
      <c r="J8" s="43">
        <f>SUM(K8:L8)</f>
        <v>286</v>
      </c>
      <c r="K8" s="43">
        <v>102</v>
      </c>
      <c r="L8" s="43">
        <v>184</v>
      </c>
      <c r="N8" s="88" t="s">
        <v>19</v>
      </c>
      <c r="O8" s="88" t="s">
        <v>19</v>
      </c>
      <c r="P8" s="88" t="s">
        <v>19</v>
      </c>
      <c r="Q8" s="8">
        <f>SUM(B8+F8+J8)</f>
        <v>6331</v>
      </c>
    </row>
    <row r="9" spans="1:5" ht="24" customHeight="1">
      <c r="A9" s="120"/>
      <c r="B9" s="120"/>
      <c r="C9" s="120"/>
      <c r="D9" s="27"/>
      <c r="E9" s="27"/>
    </row>
    <row r="10" spans="1:17" ht="39.75" customHeight="1">
      <c r="A10" s="136" t="s">
        <v>104</v>
      </c>
      <c r="B10" s="136"/>
      <c r="C10" s="136"/>
      <c r="D10" s="136"/>
      <c r="E10" s="136"/>
      <c r="F10" s="136"/>
      <c r="G10" s="136"/>
      <c r="H10" s="136"/>
      <c r="I10" s="136"/>
      <c r="J10" s="136"/>
      <c r="K10" s="136"/>
      <c r="L10" s="136"/>
      <c r="M10" s="114"/>
      <c r="N10" s="114"/>
      <c r="O10" s="136"/>
      <c r="P10" s="136"/>
      <c r="Q10" s="136"/>
    </row>
    <row r="14" spans="1:13" ht="27.75" customHeight="1">
      <c r="A14" s="134" t="s">
        <v>117</v>
      </c>
      <c r="B14" s="126"/>
      <c r="C14" s="126"/>
      <c r="D14" s="126"/>
      <c r="E14" s="126"/>
      <c r="F14" s="126"/>
      <c r="G14" s="126"/>
      <c r="H14" s="126"/>
      <c r="I14" s="126"/>
      <c r="J14" s="126"/>
      <c r="K14" s="126"/>
      <c r="L14" s="126"/>
      <c r="M14" s="126"/>
    </row>
    <row r="15" spans="1:16" ht="7.5" customHeight="1">
      <c r="A15" s="19"/>
      <c r="B15" s="24"/>
      <c r="C15" s="24"/>
      <c r="D15" s="24"/>
      <c r="E15" s="24"/>
      <c r="F15" s="24"/>
      <c r="G15" s="31"/>
      <c r="H15" s="31"/>
      <c r="I15" s="31"/>
      <c r="J15" s="31"/>
      <c r="K15" s="31"/>
      <c r="L15" s="31"/>
      <c r="M15" s="31"/>
      <c r="N15" s="31"/>
      <c r="O15" s="31"/>
      <c r="P15" s="31"/>
    </row>
    <row r="16" spans="1:17" ht="36.75" customHeight="1">
      <c r="A16" s="140" t="s">
        <v>118</v>
      </c>
      <c r="B16" s="106"/>
      <c r="C16" s="106"/>
      <c r="D16" s="106"/>
      <c r="E16" s="106"/>
      <c r="F16" s="106"/>
      <c r="G16" s="106"/>
      <c r="H16" s="106"/>
      <c r="I16" s="106"/>
      <c r="J16" s="106"/>
      <c r="K16" s="107"/>
      <c r="L16" s="107"/>
      <c r="M16" s="107"/>
      <c r="N16" s="25"/>
      <c r="O16" s="25"/>
      <c r="P16" s="25"/>
      <c r="Q16" s="25"/>
    </row>
    <row r="17" spans="1:10" ht="15.75" customHeight="1">
      <c r="A17" s="5" t="s">
        <v>116</v>
      </c>
      <c r="B17" s="130" t="s">
        <v>70</v>
      </c>
      <c r="C17" s="130"/>
      <c r="D17" s="130"/>
      <c r="E17" s="69"/>
      <c r="F17" s="132" t="s">
        <v>71</v>
      </c>
      <c r="G17" s="124"/>
      <c r="H17" s="124"/>
      <c r="I17" s="70"/>
      <c r="J17" s="26" t="s">
        <v>105</v>
      </c>
    </row>
    <row r="18" spans="1:10" ht="15.75" customHeight="1">
      <c r="A18" s="2"/>
      <c r="B18" s="101" t="s">
        <v>7</v>
      </c>
      <c r="C18" s="101" t="s">
        <v>9</v>
      </c>
      <c r="D18" s="101" t="s">
        <v>10</v>
      </c>
      <c r="E18" s="101"/>
      <c r="F18" s="101" t="s">
        <v>7</v>
      </c>
      <c r="G18" s="101" t="s">
        <v>9</v>
      </c>
      <c r="H18" s="101" t="s">
        <v>10</v>
      </c>
      <c r="I18" s="101"/>
      <c r="J18" s="101"/>
    </row>
    <row r="19" spans="1:10" ht="15" customHeight="1">
      <c r="A19" s="13" t="s">
        <v>18</v>
      </c>
      <c r="B19" s="16">
        <f>SUM(C19:D19)</f>
        <v>2398</v>
      </c>
      <c r="C19" s="16">
        <v>961</v>
      </c>
      <c r="D19" s="16">
        <v>1437</v>
      </c>
      <c r="E19" s="16"/>
      <c r="F19" s="16">
        <f>SUM(G19:H19)</f>
        <v>325</v>
      </c>
      <c r="G19" s="16">
        <v>94</v>
      </c>
      <c r="H19" s="16">
        <v>231</v>
      </c>
      <c r="I19" s="16"/>
      <c r="J19" s="23">
        <f>SUM(B19+F19)</f>
        <v>2723</v>
      </c>
    </row>
    <row r="20" spans="1:10" ht="12.75">
      <c r="A20" s="13" t="s">
        <v>25</v>
      </c>
      <c r="B20" s="16">
        <f>SUM(C20:D20)</f>
        <v>3588</v>
      </c>
      <c r="C20" s="16">
        <v>1444</v>
      </c>
      <c r="D20" s="16">
        <v>2144</v>
      </c>
      <c r="E20" s="16"/>
      <c r="F20" s="16">
        <f>SUM(G20:H20)</f>
        <v>544</v>
      </c>
      <c r="G20" s="16">
        <v>151</v>
      </c>
      <c r="H20" s="16">
        <v>393</v>
      </c>
      <c r="I20" s="16"/>
      <c r="J20" s="23">
        <f>SUM(B20+F20)</f>
        <v>4132</v>
      </c>
    </row>
    <row r="21" spans="1:10" ht="12.75">
      <c r="A21" s="7" t="s">
        <v>64</v>
      </c>
      <c r="B21" s="43">
        <f>SUM(C21:D21)</f>
        <v>5009</v>
      </c>
      <c r="C21" s="43">
        <v>1858</v>
      </c>
      <c r="D21" s="43">
        <v>3151</v>
      </c>
      <c r="E21" s="43"/>
      <c r="F21" s="43">
        <f>SUM(G21:H21)</f>
        <v>1022</v>
      </c>
      <c r="G21" s="43">
        <v>265</v>
      </c>
      <c r="H21" s="43">
        <v>757</v>
      </c>
      <c r="I21" s="43"/>
      <c r="J21" s="8">
        <f>SUM(B21+F21)</f>
        <v>6031</v>
      </c>
    </row>
    <row r="22" spans="1:5" ht="24" customHeight="1">
      <c r="A22" s="124"/>
      <c r="B22" s="124"/>
      <c r="C22" s="124"/>
      <c r="D22" s="27"/>
      <c r="E22" s="27"/>
    </row>
    <row r="23" spans="1:17" ht="36.75" customHeight="1">
      <c r="A23" s="136" t="s">
        <v>119</v>
      </c>
      <c r="B23" s="136"/>
      <c r="C23" s="136"/>
      <c r="D23" s="136"/>
      <c r="E23" s="136"/>
      <c r="F23" s="136"/>
      <c r="G23" s="136"/>
      <c r="H23" s="136"/>
      <c r="I23" s="136"/>
      <c r="J23" s="136"/>
      <c r="K23" s="136"/>
      <c r="L23" s="136"/>
      <c r="M23" s="114"/>
      <c r="N23" s="114"/>
      <c r="O23" s="136"/>
      <c r="P23" s="136"/>
      <c r="Q23" s="136"/>
    </row>
  </sheetData>
  <mergeCells count="15">
    <mergeCell ref="A1:Q1"/>
    <mergeCell ref="A3:Q3"/>
    <mergeCell ref="B4:D4"/>
    <mergeCell ref="F4:H4"/>
    <mergeCell ref="N4:P4"/>
    <mergeCell ref="O23:Q23"/>
    <mergeCell ref="B17:D17"/>
    <mergeCell ref="F17:H17"/>
    <mergeCell ref="A9:C9"/>
    <mergeCell ref="A10:N10"/>
    <mergeCell ref="O10:Q10"/>
    <mergeCell ref="A14:M14"/>
    <mergeCell ref="A16:M16"/>
    <mergeCell ref="A22:C22"/>
    <mergeCell ref="A23:N23"/>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6.xml><?xml version="1.0" encoding="utf-8"?>
<worksheet xmlns="http://schemas.openxmlformats.org/spreadsheetml/2006/main" xmlns:r="http://schemas.openxmlformats.org/officeDocument/2006/relationships">
  <dimension ref="A1:M37"/>
  <sheetViews>
    <sheetView workbookViewId="0" topLeftCell="A1">
      <selection activeCell="A4" sqref="A4:G4"/>
    </sheetView>
  </sheetViews>
  <sheetFormatPr defaultColWidth="9.140625" defaultRowHeight="12.75"/>
  <cols>
    <col min="1" max="1" width="19.8515625" style="0" customWidth="1"/>
    <col min="2" max="2" width="6.421875" style="0" customWidth="1"/>
    <col min="3" max="3" width="6.8515625" style="0" customWidth="1"/>
    <col min="4" max="4" width="6.57421875" style="0" customWidth="1"/>
    <col min="5" max="5" width="0.85546875" style="0" customWidth="1"/>
    <col min="6" max="6" width="6.00390625" style="0" customWidth="1"/>
    <col min="7" max="7" width="6.140625" style="0" customWidth="1"/>
    <col min="8" max="8" width="6.7109375" style="0" customWidth="1"/>
    <col min="9" max="9" width="0.85546875" style="0" customWidth="1"/>
    <col min="10" max="10" width="6.421875" style="0" customWidth="1"/>
    <col min="11" max="11" width="7.00390625" style="0" customWidth="1"/>
    <col min="12" max="12" width="7.140625" style="0" customWidth="1"/>
  </cols>
  <sheetData>
    <row r="1" spans="1:12" ht="27.75" customHeight="1">
      <c r="A1" s="109" t="s">
        <v>120</v>
      </c>
      <c r="B1" s="106"/>
      <c r="C1" s="106"/>
      <c r="D1" s="106"/>
      <c r="E1" s="106"/>
      <c r="F1" s="106"/>
      <c r="G1" s="107"/>
      <c r="H1" s="107"/>
      <c r="I1" s="107"/>
      <c r="J1" s="107"/>
      <c r="K1" s="107"/>
      <c r="L1" s="107"/>
    </row>
    <row r="2" spans="1:12" ht="7.5" customHeight="1">
      <c r="A2" s="114"/>
      <c r="B2" s="114"/>
      <c r="C2" s="114"/>
      <c r="D2" s="114"/>
      <c r="E2" s="114"/>
      <c r="F2" s="114"/>
      <c r="G2" s="114"/>
      <c r="H2" s="114"/>
      <c r="I2" s="114"/>
      <c r="J2" s="114"/>
      <c r="K2" s="114"/>
      <c r="L2" s="114"/>
    </row>
    <row r="3" spans="1:12" ht="27" customHeight="1">
      <c r="A3" s="135" t="s">
        <v>121</v>
      </c>
      <c r="B3" s="135"/>
      <c r="C3" s="135"/>
      <c r="D3" s="135"/>
      <c r="E3" s="135"/>
      <c r="F3" s="135"/>
      <c r="G3" s="135"/>
      <c r="H3" s="135"/>
      <c r="I3" s="135"/>
      <c r="J3" s="135"/>
      <c r="K3" s="135"/>
      <c r="L3" s="135"/>
    </row>
    <row r="4" spans="1:12" ht="16.5" customHeight="1">
      <c r="A4" s="103" t="s">
        <v>72</v>
      </c>
      <c r="B4" s="110" t="s">
        <v>18</v>
      </c>
      <c r="C4" s="116"/>
      <c r="D4" s="102"/>
      <c r="E4" s="104"/>
      <c r="F4" s="110" t="s">
        <v>25</v>
      </c>
      <c r="G4" s="116"/>
      <c r="H4" s="102"/>
      <c r="I4" s="104"/>
      <c r="J4" s="110" t="s">
        <v>64</v>
      </c>
      <c r="K4" s="116"/>
      <c r="L4" s="95"/>
    </row>
    <row r="5" spans="1:12" ht="16.5" customHeight="1">
      <c r="A5" s="89" t="s">
        <v>73</v>
      </c>
      <c r="B5" s="90" t="s">
        <v>9</v>
      </c>
      <c r="C5" s="90" t="s">
        <v>10</v>
      </c>
      <c r="D5" s="91" t="s">
        <v>7</v>
      </c>
      <c r="E5" s="91"/>
      <c r="F5" s="90" t="s">
        <v>9</v>
      </c>
      <c r="G5" s="90" t="s">
        <v>10</v>
      </c>
      <c r="H5" s="91" t="s">
        <v>7</v>
      </c>
      <c r="I5" s="91"/>
      <c r="J5" s="90" t="s">
        <v>9</v>
      </c>
      <c r="K5" s="90" t="s">
        <v>10</v>
      </c>
      <c r="L5" s="91" t="s">
        <v>106</v>
      </c>
    </row>
    <row r="6" spans="1:13" ht="16.5" customHeight="1">
      <c r="A6" s="92" t="s">
        <v>74</v>
      </c>
      <c r="B6" s="54">
        <f>B7+B8+B14+B19+B22+B25+B29+B32</f>
        <v>1055</v>
      </c>
      <c r="C6" s="54">
        <f>C7+C8+C14+C19+C22+C25+C29+C32</f>
        <v>1668</v>
      </c>
      <c r="D6" s="54">
        <f>SUM(B6:C6)</f>
        <v>2723</v>
      </c>
      <c r="E6" s="54"/>
      <c r="F6" s="54">
        <f>F7+F8+F14+F19+F22+F25+F29+F32</f>
        <v>1595</v>
      </c>
      <c r="G6" s="54">
        <f>G7+G8+G14+G19+G22+G25+G29+G32</f>
        <v>2538</v>
      </c>
      <c r="H6" s="54">
        <f>SUM(F6:G6)</f>
        <v>4133</v>
      </c>
      <c r="I6" s="54"/>
      <c r="J6" s="54">
        <f>J7+J8+J14+J19+J22+J25+J29+J32</f>
        <v>2122</v>
      </c>
      <c r="K6" s="54">
        <f>K7+K8+K14+K19+K22+K25+K29+K32+K35</f>
        <v>3908</v>
      </c>
      <c r="L6" s="54">
        <f>SUM(J6:K6)</f>
        <v>6030</v>
      </c>
      <c r="M6" s="11"/>
    </row>
    <row r="7" spans="1:12" ht="16.5" customHeight="1">
      <c r="A7" s="93" t="s">
        <v>75</v>
      </c>
      <c r="B7" s="54">
        <v>302</v>
      </c>
      <c r="C7" s="54">
        <v>453</v>
      </c>
      <c r="D7" s="54">
        <f>SUM(B7:C7)</f>
        <v>755</v>
      </c>
      <c r="E7" s="54"/>
      <c r="F7" s="54">
        <v>450</v>
      </c>
      <c r="G7" s="54">
        <v>739</v>
      </c>
      <c r="H7" s="54">
        <f>SUM(F7:G7)</f>
        <v>1189</v>
      </c>
      <c r="I7" s="54"/>
      <c r="J7" s="54">
        <v>630</v>
      </c>
      <c r="K7" s="54">
        <v>1136</v>
      </c>
      <c r="L7" s="54">
        <f aca="true" t="shared" si="0" ref="L7:L35">SUM(J7:K7)</f>
        <v>1766</v>
      </c>
    </row>
    <row r="8" spans="1:12" ht="16.5" customHeight="1">
      <c r="A8" s="55" t="s">
        <v>76</v>
      </c>
      <c r="B8" s="20">
        <f>SUM(B9:B13)</f>
        <v>144</v>
      </c>
      <c r="C8" s="20">
        <f>SUM(C9:C13)</f>
        <v>249</v>
      </c>
      <c r="D8" s="20">
        <f>SUM(B8:C8)</f>
        <v>393</v>
      </c>
      <c r="E8" s="20"/>
      <c r="F8" s="20">
        <f>SUM(F9:F13)</f>
        <v>288</v>
      </c>
      <c r="G8" s="20">
        <f>SUM(G9:G13)</f>
        <v>478</v>
      </c>
      <c r="H8" s="20">
        <f>SUM(F8:G8)</f>
        <v>766</v>
      </c>
      <c r="I8" s="20"/>
      <c r="J8" s="20">
        <f>SUM(J9:J13)</f>
        <v>364</v>
      </c>
      <c r="K8" s="20">
        <f>SUM(K9:K13)</f>
        <v>729</v>
      </c>
      <c r="L8" s="20">
        <f t="shared" si="0"/>
        <v>1093</v>
      </c>
    </row>
    <row r="9" spans="1:12" ht="12.75">
      <c r="A9" s="57" t="s">
        <v>77</v>
      </c>
      <c r="B9" s="3">
        <v>24</v>
      </c>
      <c r="C9" s="3">
        <v>36</v>
      </c>
      <c r="D9" s="3">
        <f aca="true" t="shared" si="1" ref="D9:D33">SUM(B9:C9)</f>
        <v>60</v>
      </c>
      <c r="E9" s="3"/>
      <c r="F9" s="3">
        <v>34</v>
      </c>
      <c r="G9" s="3">
        <v>56</v>
      </c>
      <c r="H9" s="3">
        <f>SUM(F9:G9)</f>
        <v>90</v>
      </c>
      <c r="I9" s="3"/>
      <c r="J9" s="3">
        <v>77</v>
      </c>
      <c r="K9" s="3">
        <v>155</v>
      </c>
      <c r="L9" s="3">
        <f t="shared" si="0"/>
        <v>232</v>
      </c>
    </row>
    <row r="10" spans="1:12" ht="12.75">
      <c r="A10" s="34" t="s">
        <v>78</v>
      </c>
      <c r="B10" s="3">
        <v>26</v>
      </c>
      <c r="C10" s="3">
        <v>50</v>
      </c>
      <c r="D10" s="3">
        <f t="shared" si="1"/>
        <v>76</v>
      </c>
      <c r="E10" s="3"/>
      <c r="F10" s="3">
        <v>50</v>
      </c>
      <c r="G10" s="3">
        <v>94</v>
      </c>
      <c r="H10" s="3">
        <f aca="true" t="shared" si="2" ref="H10:H33">SUM(F10:G10)</f>
        <v>144</v>
      </c>
      <c r="I10" s="3"/>
      <c r="J10" s="3">
        <v>53</v>
      </c>
      <c r="K10" s="3">
        <v>124</v>
      </c>
      <c r="L10" s="3">
        <f t="shared" si="0"/>
        <v>177</v>
      </c>
    </row>
    <row r="11" spans="1:12" ht="12.75">
      <c r="A11" s="34" t="s">
        <v>79</v>
      </c>
      <c r="B11" s="3">
        <v>30</v>
      </c>
      <c r="C11" s="3">
        <v>42</v>
      </c>
      <c r="D11" s="3">
        <f t="shared" si="1"/>
        <v>72</v>
      </c>
      <c r="E11" s="3"/>
      <c r="F11" s="3">
        <v>74</v>
      </c>
      <c r="G11" s="3">
        <v>111</v>
      </c>
      <c r="H11" s="3">
        <f t="shared" si="2"/>
        <v>185</v>
      </c>
      <c r="I11" s="3"/>
      <c r="J11" s="3">
        <v>79</v>
      </c>
      <c r="K11" s="3">
        <v>165</v>
      </c>
      <c r="L11" s="3">
        <f t="shared" si="0"/>
        <v>244</v>
      </c>
    </row>
    <row r="12" spans="1:12" ht="12.75">
      <c r="A12" s="34" t="s">
        <v>80</v>
      </c>
      <c r="B12" s="3">
        <v>36</v>
      </c>
      <c r="C12" s="3">
        <v>57</v>
      </c>
      <c r="D12" s="3">
        <f t="shared" si="1"/>
        <v>93</v>
      </c>
      <c r="E12" s="3"/>
      <c r="F12" s="3">
        <v>90</v>
      </c>
      <c r="G12" s="3">
        <v>146</v>
      </c>
      <c r="H12" s="3">
        <f t="shared" si="2"/>
        <v>236</v>
      </c>
      <c r="I12" s="3"/>
      <c r="J12" s="3">
        <v>113</v>
      </c>
      <c r="K12" s="3">
        <v>200</v>
      </c>
      <c r="L12" s="3">
        <f t="shared" si="0"/>
        <v>313</v>
      </c>
    </row>
    <row r="13" spans="1:12" ht="12.75">
      <c r="A13" s="34" t="s">
        <v>81</v>
      </c>
      <c r="B13" s="3">
        <v>28</v>
      </c>
      <c r="C13" s="3">
        <v>64</v>
      </c>
      <c r="D13" s="3">
        <f t="shared" si="1"/>
        <v>92</v>
      </c>
      <c r="E13" s="3"/>
      <c r="F13" s="3">
        <v>40</v>
      </c>
      <c r="G13" s="3">
        <v>71</v>
      </c>
      <c r="H13" s="3">
        <f t="shared" si="2"/>
        <v>111</v>
      </c>
      <c r="I13" s="3"/>
      <c r="J13" s="3">
        <v>42</v>
      </c>
      <c r="K13" s="3">
        <v>85</v>
      </c>
      <c r="L13" s="3">
        <f t="shared" si="0"/>
        <v>127</v>
      </c>
    </row>
    <row r="14" spans="1:12" ht="15.75" customHeight="1">
      <c r="A14" s="94" t="s">
        <v>82</v>
      </c>
      <c r="B14" s="20">
        <f>SUM(B15:B18)</f>
        <v>72</v>
      </c>
      <c r="C14" s="20">
        <f>SUM(C15:C18)</f>
        <v>93</v>
      </c>
      <c r="D14" s="20">
        <f>SUM(B14:C14)</f>
        <v>165</v>
      </c>
      <c r="E14" s="20"/>
      <c r="F14" s="20">
        <f>SUM(F15:F18)</f>
        <v>106</v>
      </c>
      <c r="G14" s="20">
        <f>SUM(G15:G18)</f>
        <v>184</v>
      </c>
      <c r="H14" s="20">
        <f>SUM(F14:G14)</f>
        <v>290</v>
      </c>
      <c r="I14" s="20"/>
      <c r="J14" s="20">
        <f>SUM(J15:J18)</f>
        <v>135</v>
      </c>
      <c r="K14" s="20">
        <f>SUM(K15:K18)</f>
        <v>258</v>
      </c>
      <c r="L14" s="20">
        <f t="shared" si="0"/>
        <v>393</v>
      </c>
    </row>
    <row r="15" spans="1:12" ht="12.75">
      <c r="A15" s="34" t="s">
        <v>83</v>
      </c>
      <c r="B15" s="3">
        <v>10</v>
      </c>
      <c r="C15" s="3">
        <v>22</v>
      </c>
      <c r="D15" s="3">
        <f t="shared" si="1"/>
        <v>32</v>
      </c>
      <c r="E15" s="3"/>
      <c r="F15" s="3">
        <v>40</v>
      </c>
      <c r="G15" s="3">
        <v>62</v>
      </c>
      <c r="H15" s="3">
        <f t="shared" si="2"/>
        <v>102</v>
      </c>
      <c r="I15" s="3"/>
      <c r="J15" s="3">
        <v>58</v>
      </c>
      <c r="K15" s="3">
        <v>99</v>
      </c>
      <c r="L15" s="3">
        <f t="shared" si="0"/>
        <v>157</v>
      </c>
    </row>
    <row r="16" spans="1:12" ht="12.75">
      <c r="A16" s="34" t="s">
        <v>84</v>
      </c>
      <c r="B16" s="3">
        <v>18</v>
      </c>
      <c r="C16" s="3">
        <v>30</v>
      </c>
      <c r="D16" s="3">
        <f t="shared" si="1"/>
        <v>48</v>
      </c>
      <c r="E16" s="3"/>
      <c r="F16" s="3">
        <v>31</v>
      </c>
      <c r="G16" s="3">
        <v>53</v>
      </c>
      <c r="H16" s="3">
        <f t="shared" si="2"/>
        <v>84</v>
      </c>
      <c r="I16" s="3"/>
      <c r="J16" s="3">
        <v>24</v>
      </c>
      <c r="K16" s="3">
        <v>54</v>
      </c>
      <c r="L16" s="3">
        <f t="shared" si="0"/>
        <v>78</v>
      </c>
    </row>
    <row r="17" spans="1:12" ht="12.75">
      <c r="A17" s="34" t="s">
        <v>85</v>
      </c>
      <c r="B17" s="3">
        <v>22</v>
      </c>
      <c r="C17" s="3">
        <v>28</v>
      </c>
      <c r="D17" s="3">
        <f t="shared" si="1"/>
        <v>50</v>
      </c>
      <c r="E17" s="3"/>
      <c r="F17" s="3">
        <v>24</v>
      </c>
      <c r="G17" s="3">
        <v>60</v>
      </c>
      <c r="H17" s="3">
        <f t="shared" si="2"/>
        <v>84</v>
      </c>
      <c r="I17" s="3"/>
      <c r="J17" s="3">
        <v>28</v>
      </c>
      <c r="K17" s="3">
        <v>72</v>
      </c>
      <c r="L17" s="3">
        <f t="shared" si="0"/>
        <v>100</v>
      </c>
    </row>
    <row r="18" spans="1:12" ht="12.75">
      <c r="A18" s="34" t="s">
        <v>86</v>
      </c>
      <c r="B18" s="3">
        <v>22</v>
      </c>
      <c r="C18" s="3">
        <v>13</v>
      </c>
      <c r="D18" s="3">
        <f t="shared" si="1"/>
        <v>35</v>
      </c>
      <c r="E18" s="3"/>
      <c r="F18" s="3">
        <v>11</v>
      </c>
      <c r="G18" s="3">
        <v>9</v>
      </c>
      <c r="H18" s="3">
        <f t="shared" si="2"/>
        <v>20</v>
      </c>
      <c r="I18" s="3"/>
      <c r="J18" s="3">
        <v>25</v>
      </c>
      <c r="K18" s="3">
        <v>33</v>
      </c>
      <c r="L18" s="3">
        <f t="shared" si="0"/>
        <v>58</v>
      </c>
    </row>
    <row r="19" spans="1:12" ht="16.5" customHeight="1">
      <c r="A19" s="94" t="s">
        <v>87</v>
      </c>
      <c r="B19" s="20">
        <f>SUM(B20:B21)</f>
        <v>181</v>
      </c>
      <c r="C19" s="20">
        <f>SUM(C20:C21)</f>
        <v>270</v>
      </c>
      <c r="D19" s="20">
        <f>SUM(B19:C19)</f>
        <v>451</v>
      </c>
      <c r="E19" s="20"/>
      <c r="F19" s="20">
        <f>SUM(F20:F21)</f>
        <v>249</v>
      </c>
      <c r="G19" s="20">
        <f>SUM(G20:G21)</f>
        <v>386</v>
      </c>
      <c r="H19" s="20">
        <f>SUM(F19:G19)</f>
        <v>635</v>
      </c>
      <c r="I19" s="20"/>
      <c r="J19" s="20">
        <f>SUM(J20:J21)</f>
        <v>321</v>
      </c>
      <c r="K19" s="20">
        <f>SUM(K20:K21)</f>
        <v>592</v>
      </c>
      <c r="L19" s="20">
        <f t="shared" si="0"/>
        <v>913</v>
      </c>
    </row>
    <row r="20" spans="1:12" ht="12.75">
      <c r="A20" s="34" t="s">
        <v>88</v>
      </c>
      <c r="B20" s="3">
        <v>23</v>
      </c>
      <c r="C20" s="3">
        <v>30</v>
      </c>
      <c r="D20" s="3">
        <f t="shared" si="1"/>
        <v>53</v>
      </c>
      <c r="E20" s="3"/>
      <c r="F20" s="3">
        <v>27</v>
      </c>
      <c r="G20" s="3">
        <v>39</v>
      </c>
      <c r="H20" s="3">
        <f t="shared" si="2"/>
        <v>66</v>
      </c>
      <c r="I20" s="3"/>
      <c r="J20" s="3">
        <v>33</v>
      </c>
      <c r="K20" s="3">
        <v>61</v>
      </c>
      <c r="L20" s="3">
        <f t="shared" si="0"/>
        <v>94</v>
      </c>
    </row>
    <row r="21" spans="1:12" ht="12.75">
      <c r="A21" s="36" t="s">
        <v>89</v>
      </c>
      <c r="B21" s="23">
        <v>158</v>
      </c>
      <c r="C21" s="23">
        <v>240</v>
      </c>
      <c r="D21" s="3">
        <f t="shared" si="1"/>
        <v>398</v>
      </c>
      <c r="E21" s="3"/>
      <c r="F21" s="23">
        <v>222</v>
      </c>
      <c r="G21" s="23">
        <v>347</v>
      </c>
      <c r="H21" s="3">
        <f t="shared" si="2"/>
        <v>569</v>
      </c>
      <c r="I21" s="3"/>
      <c r="J21" s="23">
        <v>288</v>
      </c>
      <c r="K21" s="23">
        <v>531</v>
      </c>
      <c r="L21" s="3">
        <f t="shared" si="0"/>
        <v>819</v>
      </c>
    </row>
    <row r="22" spans="1:12" ht="16.5" customHeight="1">
      <c r="A22" s="94" t="s">
        <v>90</v>
      </c>
      <c r="B22" s="20">
        <f>SUM(B23:B24)</f>
        <v>260</v>
      </c>
      <c r="C22" s="20">
        <f>SUM(C23:C24)</f>
        <v>388</v>
      </c>
      <c r="D22" s="20">
        <f>SUM(B22:C22)</f>
        <v>648</v>
      </c>
      <c r="E22" s="20"/>
      <c r="F22" s="20">
        <f>SUM(F23:F24)</f>
        <v>308</v>
      </c>
      <c r="G22" s="20">
        <f>SUM(G23:G24)</f>
        <v>476</v>
      </c>
      <c r="H22" s="20">
        <f>SUM(F22:G22)</f>
        <v>784</v>
      </c>
      <c r="I22" s="20"/>
      <c r="J22" s="20">
        <f>SUM(J23:J24)</f>
        <v>410</v>
      </c>
      <c r="K22" s="20">
        <f>SUM(K23:K24)</f>
        <v>724</v>
      </c>
      <c r="L22" s="20">
        <f t="shared" si="0"/>
        <v>1134</v>
      </c>
    </row>
    <row r="23" spans="1:12" ht="12.75">
      <c r="A23" s="34" t="s">
        <v>91</v>
      </c>
      <c r="B23" s="3">
        <v>21</v>
      </c>
      <c r="C23" s="3">
        <v>19</v>
      </c>
      <c r="D23" s="3">
        <f t="shared" si="1"/>
        <v>40</v>
      </c>
      <c r="E23" s="3"/>
      <c r="F23" s="3">
        <v>26</v>
      </c>
      <c r="G23" s="3">
        <v>33</v>
      </c>
      <c r="H23" s="3">
        <f t="shared" si="2"/>
        <v>59</v>
      </c>
      <c r="I23" s="3"/>
      <c r="J23" s="3">
        <v>33</v>
      </c>
      <c r="K23" s="3">
        <v>78</v>
      </c>
      <c r="L23" s="3">
        <f t="shared" si="0"/>
        <v>111</v>
      </c>
    </row>
    <row r="24" spans="1:12" ht="12.75">
      <c r="A24" s="34" t="s">
        <v>92</v>
      </c>
      <c r="B24" s="3">
        <v>239</v>
      </c>
      <c r="C24" s="3">
        <v>369</v>
      </c>
      <c r="D24" s="3">
        <f t="shared" si="1"/>
        <v>608</v>
      </c>
      <c r="E24" s="3"/>
      <c r="F24" s="3">
        <v>282</v>
      </c>
      <c r="G24" s="3">
        <v>443</v>
      </c>
      <c r="H24" s="3">
        <f t="shared" si="2"/>
        <v>725</v>
      </c>
      <c r="I24" s="3"/>
      <c r="J24" s="3">
        <v>377</v>
      </c>
      <c r="K24" s="3">
        <v>646</v>
      </c>
      <c r="L24" s="3">
        <f t="shared" si="0"/>
        <v>1023</v>
      </c>
    </row>
    <row r="25" spans="1:12" ht="16.5" customHeight="1">
      <c r="A25" s="94" t="s">
        <v>93</v>
      </c>
      <c r="B25" s="20">
        <f>SUM(B26:B28)</f>
        <v>33</v>
      </c>
      <c r="C25" s="20">
        <f>SUM(C26:C28)</f>
        <v>75</v>
      </c>
      <c r="D25" s="20">
        <f>SUM(B25:C25)</f>
        <v>108</v>
      </c>
      <c r="E25" s="20"/>
      <c r="F25" s="20">
        <f>SUM(F26:F28)</f>
        <v>91</v>
      </c>
      <c r="G25" s="20">
        <f>SUM(G26:G28)</f>
        <v>117</v>
      </c>
      <c r="H25" s="20">
        <f>SUM(F25:G25)</f>
        <v>208</v>
      </c>
      <c r="I25" s="20"/>
      <c r="J25" s="20">
        <f>SUM(J26:J28)</f>
        <v>109</v>
      </c>
      <c r="K25" s="20">
        <f>SUM(K26:K28)</f>
        <v>180</v>
      </c>
      <c r="L25" s="20">
        <f t="shared" si="0"/>
        <v>289</v>
      </c>
    </row>
    <row r="26" spans="1:12" ht="12.75">
      <c r="A26" s="34" t="s">
        <v>94</v>
      </c>
      <c r="B26" s="3">
        <v>8</v>
      </c>
      <c r="C26" s="3">
        <v>33</v>
      </c>
      <c r="D26" s="3">
        <f t="shared" si="1"/>
        <v>41</v>
      </c>
      <c r="E26" s="3"/>
      <c r="F26" s="3">
        <v>31</v>
      </c>
      <c r="G26" s="3">
        <v>43</v>
      </c>
      <c r="H26" s="3">
        <f t="shared" si="2"/>
        <v>74</v>
      </c>
      <c r="I26" s="3"/>
      <c r="J26" s="3">
        <v>35</v>
      </c>
      <c r="K26" s="3">
        <v>69</v>
      </c>
      <c r="L26" s="3">
        <f t="shared" si="0"/>
        <v>104</v>
      </c>
    </row>
    <row r="27" spans="1:12" ht="12.75">
      <c r="A27" s="1" t="s">
        <v>95</v>
      </c>
      <c r="B27" s="3">
        <v>13</v>
      </c>
      <c r="C27" s="3">
        <v>14</v>
      </c>
      <c r="D27" s="3">
        <f t="shared" si="1"/>
        <v>27</v>
      </c>
      <c r="E27" s="3"/>
      <c r="F27" s="3">
        <v>20</v>
      </c>
      <c r="G27" s="3">
        <v>26</v>
      </c>
      <c r="H27" s="3">
        <f t="shared" si="2"/>
        <v>46</v>
      </c>
      <c r="I27" s="3"/>
      <c r="J27" s="3">
        <v>43</v>
      </c>
      <c r="K27" s="3">
        <v>47</v>
      </c>
      <c r="L27" s="3">
        <f t="shared" si="0"/>
        <v>90</v>
      </c>
    </row>
    <row r="28" spans="1:12" ht="12.75">
      <c r="A28" s="1" t="s">
        <v>96</v>
      </c>
      <c r="B28" s="3">
        <v>12</v>
      </c>
      <c r="C28" s="3">
        <v>28</v>
      </c>
      <c r="D28" s="3">
        <f t="shared" si="1"/>
        <v>40</v>
      </c>
      <c r="E28" s="3"/>
      <c r="F28" s="3">
        <v>40</v>
      </c>
      <c r="G28" s="3">
        <v>48</v>
      </c>
      <c r="H28" s="3">
        <f t="shared" si="2"/>
        <v>88</v>
      </c>
      <c r="I28" s="3"/>
      <c r="J28" s="3">
        <v>31</v>
      </c>
      <c r="K28" s="3">
        <v>64</v>
      </c>
      <c r="L28" s="3">
        <f t="shared" si="0"/>
        <v>95</v>
      </c>
    </row>
    <row r="29" spans="1:12" ht="16.5" customHeight="1">
      <c r="A29" s="55" t="s">
        <v>97</v>
      </c>
      <c r="B29" s="20">
        <f>SUM(B30:B31)</f>
        <v>21</v>
      </c>
      <c r="C29" s="20">
        <f>SUM(C30:C31)</f>
        <v>60</v>
      </c>
      <c r="D29" s="20">
        <f>SUM(B29:C29)</f>
        <v>81</v>
      </c>
      <c r="E29" s="20"/>
      <c r="F29" s="20">
        <f>SUM(F30:F31)</f>
        <v>29</v>
      </c>
      <c r="G29" s="20">
        <f>SUM(G30:G31)</f>
        <v>58</v>
      </c>
      <c r="H29" s="20">
        <f>SUM(F29:G29)</f>
        <v>87</v>
      </c>
      <c r="I29" s="20"/>
      <c r="J29" s="20">
        <f>SUM(J30:J31)</f>
        <v>80</v>
      </c>
      <c r="K29" s="20">
        <f>SUM(K30:K31)</f>
        <v>142</v>
      </c>
      <c r="L29" s="20">
        <f t="shared" si="0"/>
        <v>222</v>
      </c>
    </row>
    <row r="30" spans="1:12" ht="12.75">
      <c r="A30" s="1" t="s">
        <v>98</v>
      </c>
      <c r="B30" s="3">
        <v>11</v>
      </c>
      <c r="C30" s="3">
        <v>28</v>
      </c>
      <c r="D30" s="3">
        <f t="shared" si="1"/>
        <v>39</v>
      </c>
      <c r="E30" s="3"/>
      <c r="F30" s="3">
        <v>15</v>
      </c>
      <c r="G30" s="3">
        <v>34</v>
      </c>
      <c r="H30" s="3">
        <f t="shared" si="2"/>
        <v>49</v>
      </c>
      <c r="I30" s="3"/>
      <c r="J30" s="3">
        <v>63</v>
      </c>
      <c r="K30" s="3">
        <v>105</v>
      </c>
      <c r="L30" s="3">
        <f t="shared" si="0"/>
        <v>168</v>
      </c>
    </row>
    <row r="31" spans="1:12" ht="12.75">
      <c r="A31" s="1" t="s">
        <v>99</v>
      </c>
      <c r="B31" s="3">
        <v>10</v>
      </c>
      <c r="C31" s="3">
        <v>32</v>
      </c>
      <c r="D31" s="3">
        <f t="shared" si="1"/>
        <v>42</v>
      </c>
      <c r="E31" s="3"/>
      <c r="F31" s="3">
        <v>14</v>
      </c>
      <c r="G31" s="3">
        <v>24</v>
      </c>
      <c r="H31" s="3">
        <f t="shared" si="2"/>
        <v>38</v>
      </c>
      <c r="I31" s="3"/>
      <c r="J31" s="3">
        <v>17</v>
      </c>
      <c r="K31" s="3">
        <v>37</v>
      </c>
      <c r="L31" s="3">
        <f t="shared" si="0"/>
        <v>54</v>
      </c>
    </row>
    <row r="32" spans="1:12" ht="16.5" customHeight="1">
      <c r="A32" s="55" t="s">
        <v>100</v>
      </c>
      <c r="B32" s="20">
        <f>SUM(B33:B34)</f>
        <v>42</v>
      </c>
      <c r="C32" s="20">
        <f>SUM(C33:C34)</f>
        <v>80</v>
      </c>
      <c r="D32" s="20">
        <f>SUM(B32:C32)</f>
        <v>122</v>
      </c>
      <c r="E32" s="20"/>
      <c r="F32" s="20">
        <f>SUM(F33:F34)</f>
        <v>74</v>
      </c>
      <c r="G32" s="20">
        <f>SUM(G33:G34)</f>
        <v>100</v>
      </c>
      <c r="H32" s="20">
        <f>SUM(F32:G32)</f>
        <v>174</v>
      </c>
      <c r="I32" s="20"/>
      <c r="J32" s="20">
        <f>SUM(J33:J34)</f>
        <v>73</v>
      </c>
      <c r="K32" s="20">
        <f>SUM(K33:K34)</f>
        <v>146</v>
      </c>
      <c r="L32" s="20">
        <f t="shared" si="0"/>
        <v>219</v>
      </c>
    </row>
    <row r="33" spans="1:12" ht="12.75">
      <c r="A33" s="1" t="s">
        <v>101</v>
      </c>
      <c r="B33" s="3">
        <v>16</v>
      </c>
      <c r="C33" s="3">
        <v>47</v>
      </c>
      <c r="D33" s="3">
        <f t="shared" si="1"/>
        <v>63</v>
      </c>
      <c r="E33" s="3"/>
      <c r="F33" s="3">
        <v>19</v>
      </c>
      <c r="G33" s="3">
        <v>29</v>
      </c>
      <c r="H33" s="3">
        <f t="shared" si="2"/>
        <v>48</v>
      </c>
      <c r="I33" s="3"/>
      <c r="J33" s="3">
        <v>10</v>
      </c>
      <c r="K33" s="3">
        <v>49</v>
      </c>
      <c r="L33" s="3">
        <f t="shared" si="0"/>
        <v>59</v>
      </c>
    </row>
    <row r="34" spans="1:12" ht="12.75">
      <c r="A34" s="15" t="s">
        <v>102</v>
      </c>
      <c r="B34" s="23">
        <v>26</v>
      </c>
      <c r="C34" s="23">
        <v>33</v>
      </c>
      <c r="D34" s="23">
        <f>SUM(B34:C34)</f>
        <v>59</v>
      </c>
      <c r="E34" s="23"/>
      <c r="F34" s="23">
        <v>55</v>
      </c>
      <c r="G34" s="23">
        <v>71</v>
      </c>
      <c r="H34" s="23">
        <f>SUM(F34:G34)</f>
        <v>126</v>
      </c>
      <c r="I34" s="23"/>
      <c r="J34" s="23">
        <v>63</v>
      </c>
      <c r="K34" s="23">
        <v>97</v>
      </c>
      <c r="L34" s="23">
        <f t="shared" si="0"/>
        <v>160</v>
      </c>
    </row>
    <row r="35" spans="1:12" ht="16.5" customHeight="1">
      <c r="A35" s="97" t="s">
        <v>103</v>
      </c>
      <c r="B35" s="98" t="s">
        <v>19</v>
      </c>
      <c r="C35" s="98" t="s">
        <v>19</v>
      </c>
      <c r="D35" s="98" t="s">
        <v>19</v>
      </c>
      <c r="E35" s="98"/>
      <c r="F35" s="98" t="s">
        <v>19</v>
      </c>
      <c r="G35" s="98" t="s">
        <v>19</v>
      </c>
      <c r="H35" s="98" t="s">
        <v>19</v>
      </c>
      <c r="I35" s="98"/>
      <c r="J35" s="98" t="s">
        <v>19</v>
      </c>
      <c r="K35" s="96">
        <v>1</v>
      </c>
      <c r="L35" s="96">
        <f t="shared" si="0"/>
        <v>1</v>
      </c>
    </row>
    <row r="36" spans="1:12" ht="24" customHeight="1">
      <c r="A36" s="105"/>
      <c r="B36" s="23"/>
      <c r="C36" s="23"/>
      <c r="D36" s="23"/>
      <c r="E36" s="23"/>
      <c r="F36" s="23"/>
      <c r="G36" s="23"/>
      <c r="H36" s="23"/>
      <c r="I36" s="23"/>
      <c r="J36" s="23"/>
      <c r="K36" s="23"/>
      <c r="L36" s="23"/>
    </row>
    <row r="37" spans="1:12" ht="38.25" customHeight="1">
      <c r="A37" s="108" t="s">
        <v>107</v>
      </c>
      <c r="B37" s="108"/>
      <c r="C37" s="108"/>
      <c r="D37" s="108"/>
      <c r="E37" s="108"/>
      <c r="F37" s="108"/>
      <c r="G37" s="108"/>
      <c r="H37" s="108"/>
      <c r="I37" s="108"/>
      <c r="J37" s="108"/>
      <c r="K37" s="108"/>
      <c r="L37" s="107"/>
    </row>
  </sheetData>
  <mergeCells count="7">
    <mergeCell ref="A37:L37"/>
    <mergeCell ref="A2:L2"/>
    <mergeCell ref="A1:L1"/>
    <mergeCell ref="A3:L3"/>
    <mergeCell ref="B4:C4"/>
    <mergeCell ref="F4:G4"/>
    <mergeCell ref="J4:K4"/>
  </mergeCells>
  <printOptions/>
  <pageMargins left="0.75" right="0.75" top="1" bottom="1" header="0.5" footer="0.5"/>
  <pageSetup horizontalDpi="600" verticalDpi="600" orientation="portrait" paperSize="9"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Kristina Melander</cp:lastModifiedBy>
  <cp:lastPrinted>2006-11-26T08:10:26Z</cp:lastPrinted>
  <dcterms:created xsi:type="dcterms:W3CDTF">2001-11-06T14:03:14Z</dcterms:created>
  <dcterms:modified xsi:type="dcterms:W3CDTF">2007-05-30T07:22:58Z</dcterms:modified>
  <cp:category/>
  <cp:version/>
  <cp:contentType/>
  <cp:contentStatus/>
</cp:coreProperties>
</file>